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701" documentId="120_S{2AC9BD13-BADA-5192-A53E-5A8FF88502F6}" xr6:coauthVersionLast="47" xr6:coauthVersionMax="47" xr10:uidLastSave="{5979320B-1F05-49E8-9213-5D962D72B955}"/>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0" i="4"/>
  <c r="L51" i="4"/>
  <c r="L52" i="4"/>
  <c r="L53" i="4"/>
  <c r="J50" i="4"/>
  <c r="J51" i="4"/>
  <c r="J52" i="4"/>
  <c r="J53" i="4"/>
  <c r="I50" i="4"/>
  <c r="I51" i="4"/>
  <c r="I52" i="4"/>
  <c r="I53" i="4"/>
  <c r="B50" i="4"/>
  <c r="B51" i="4"/>
  <c r="B52" i="4"/>
  <c r="B5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L47" i="4"/>
  <c r="L48" i="4"/>
  <c r="L49" i="4"/>
  <c r="J47" i="4"/>
  <c r="J48" i="4"/>
  <c r="J49" i="4"/>
  <c r="I47" i="4"/>
  <c r="I48" i="4"/>
  <c r="I49" i="4"/>
  <c r="B47" i="4"/>
  <c r="B48" i="4"/>
  <c r="B49"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<sst xmlns="http://schemas.openxmlformats.org/spreadsheetml/2006/main" count="180270" uniqueCount="39117">
  <si>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</si>
  <si>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</si>
  <si>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</si>
  <si>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</si>
  <si>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</si>
  <si>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</si>
  <si>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</si>
  <si>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</si>
  <si>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</si>
  <si>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</si>
  <si>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</si>
  <si>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</si>
  <si>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</si>
  <si>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</si>
  <si>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</si>
  <si>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</si>
  <si>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</si>
  <si>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</si>
  <si>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</si>
  <si>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</si>
  <si>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</si>
  <si>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</si>
  <si>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</si>
  <si>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</si>
  <si>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</si>
  <si>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</si>
  <si>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</si>
  <si>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</si>
  <si>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</si>
  <si>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</si>
  <si>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</si>
  <si>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</si>
  <si>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</si>
  <si>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</si>
  <si>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</si>
  <si>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</si>
  <si>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</si>
  <si>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</si>
  <si>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</si>
  <si>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</si>
  <si>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</si>
  <si>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</si>
  <si>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</si>
  <si>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</si>
  <si>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</si>
  <si>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</si>
  <si>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</si>
  <si>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</si>
  <si>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</si>
  <si>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</si>
  <si>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</si>
  <si>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</si>
  <si>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</si>
  <si>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</si>
  <si>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</si>
  <si>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</si>
  <si>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</si>
  <si>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</si>
  <si>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</si>
  <si>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</si>
  <si>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</si>
  <si>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</si>
  <si>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</si>
  <si>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</si>
  <si>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</si>
  <si>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</si>
  <si>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</si>
  <si>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</si>
  <si>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</si>
  <si>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</si>
  <si>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</si>
  <si>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</si>
  <si>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</si>
  <si>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</si>
  <si>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</si>
  <si>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</si>
  <si>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</si>
  <si>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</si>
  <si>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</si>
  <si>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</si>
  <si>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</si>
  <si>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</si>
  <si>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</si>
  <si>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</si>
  <si>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</si>
  <si>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</si>
  <si>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</si>
  <si>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</si>
  <si>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</si>
  <si>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</si>
  <si>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</si>
  <si>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</si>
  <si>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</si>
  <si>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</si>
  <si>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</si>
  <si>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</si>
  <si>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</si>
  <si>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</si>
  <si>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</si>
  <si>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</si>
  <si>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</si>
  <si>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</si>
  <si>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</si>
  <si>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</si>
  <si>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</si>
  <si>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</si>
  <si>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</si>
  <si>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</si>
  <si>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</si>
  <si>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</si>
  <si>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</si>
  <si>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</si>
  <si>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</si>
  <si>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</si>
  <si>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</si>
  <si>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</si>
  <si>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</si>
  <si>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</si>
  <si>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</si>
  <si>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</si>
  <si>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</si>
  <si>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</si>
  <si>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</si>
  <si>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</si>
  <si>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</si>
  <si>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</si>
  <si>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</si>
  <si>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</si>
  <si>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</si>
  <si>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</si>
  <si>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</si>
  <si>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</si>
  <si>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</si>
  <si>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</si>
  <si>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</si>
  <si>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</si>
  <si>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</si>
  <si>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</si>
  <si>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</si>
  <si>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</si>
  <si>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</si>
  <si>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</si>
  <si>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</si>
  <si>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</si>
  <si>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</si>
  <si>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</si>
  <si>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</si>
  <si>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</si>
  <si>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</si>
  <si>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</si>
  <si>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</si>
  <si>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</si>
  <si>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</si>
  <si>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</si>
  <si>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</si>
  <si>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</si>
  <si>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</si>
  <si>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</si>
  <si>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</si>
  <si>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</si>
  <si>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</si>
  <si>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</si>
  <si>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</si>
  <si>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</si>
  <si>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</si>
  <si>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</si>
  <si>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</si>
  <si>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</si>
  <si>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</si>
  <si>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</si>
  <si>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</si>
  <si>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</si>
  <si>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</si>
  <si>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</si>
  <si>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</si>
  <si>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</si>
  <si>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</si>
  <si>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</si>
  <si>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</si>
  <si>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</si>
  <si>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</si>
  <si>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</si>
  <si>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</si>
  <si>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</si>
  <si>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</si>
  <si>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</si>
  <si>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</si>
  <si>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</si>
  <si>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</si>
  <si>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</si>
  <si>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</si>
  <si>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</si>
  <si>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</si>
  <si>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</si>
  <si>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</si>
  <si>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</si>
  <si>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</si>
  <si>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</si>
  <si>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</si>
  <si>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</si>
  <si>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</si>
  <si>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</si>
  <si>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</si>
  <si>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</si>
  <si>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</si>
  <si>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</si>
  <si>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</si>
  <si>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</si>
  <si>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</si>
  <si>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</si>
  <si>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</si>
  <si>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</si>
  <si>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</si>
  <si>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</si>
  <si>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</si>
  <si>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</si>
  <si>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</si>
  <si>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</si>
  <si>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</si>
  <si>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</si>
  <si>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</si>
  <si>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</si>
  <si>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</si>
  <si>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</si>
  <si>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</si>
  <si>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</si>
  <si>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</si>
  <si>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</si>
  <si>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</si>
  <si>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</si>
  <si>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</si>
  <si>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</si>
  <si>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</si>
  <si>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</si>
  <si>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</si>
  <si>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</si>
  <si>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</si>
  <si>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</si>
  <si>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</si>
  <si>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</si>
  <si>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</si>
  <si>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</si>
  <si>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</si>
  <si>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</si>
  <si>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</si>
  <si>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</si>
  <si>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</si>
  <si>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</si>
  <si>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</si>
  <si>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</si>
  <si>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</si>
  <si>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</si>
  <si>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</si>
  <si>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</si>
  <si>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</si>
  <si>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</si>
  <si>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</si>
  <si>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</si>
  <si>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</si>
  <si>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</si>
  <si>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</si>
  <si>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</si>
  <si>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</si>
  <si>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</si>
  <si>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</si>
  <si>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</si>
  <si>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</si>
  <si>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</si>
  <si>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</si>
  <si>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</si>
  <si>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</si>
  <si>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</si>
  <si>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</si>
  <si>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</si>
  <si>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</si>
  <si>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</si>
  <si>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</si>
  <si>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</si>
  <si>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</si>
  <si>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</si>
  <si>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</si>
  <si>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</si>
  <si>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</si>
  <si>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</si>
  <si>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</si>
  <si>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</si>
  <si>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</si>
  <si>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</si>
  <si>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</si>
  <si>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</si>
  <si>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</si>
  <si>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</si>
  <si>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</si>
  <si>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</si>
  <si>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</si>
  <si>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</si>
  <si>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</si>
  <si>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</si>
  <si>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</si>
  <si>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</si>
  <si>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</si>
  <si>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</si>
  <si>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</si>
  <si>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</si>
  <si>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</si>
  <si>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</si>
  <si>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</si>
  <si>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</si>
  <si>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</si>
  <si>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</si>
  <si>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</si>
  <si>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</si>
  <si>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</si>
  <si>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</si>
  <si>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</si>
  <si>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</si>
  <si>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</si>
  <si>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</si>
  <si>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</si>
  <si>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</si>
  <si>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</si>
  <si>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</si>
  <si>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</si>
  <si>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</si>
  <si>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</si>
  <si>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</si>
  <si>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</si>
  <si>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</si>
  <si>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</si>
  <si>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</si>
  <si>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</si>
  <si>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</si>
  <si>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</si>
  <si>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</si>
  <si>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</si>
  <si>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</si>
  <si>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</si>
  <si>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</si>
  <si>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</si>
  <si>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</si>
  <si>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</si>
  <si>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</si>
  <si>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</si>
  <si>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</si>
  <si>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</si>
  <si>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</si>
  <si>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</si>
  <si>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</si>
  <si>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</si>
  <si>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</si>
  <si>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</si>
  <si>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</si>
  <si>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</si>
  <si>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</si>
  <si>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</si>
  <si>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</si>
  <si>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</si>
  <si>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</si>
  <si>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</si>
  <si>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</si>
  <si>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</si>
  <si>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</si>
  <si>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</si>
  <si>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</si>
  <si>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</si>
  <si>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</si>
  <si>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</si>
  <si>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</si>
  <si>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</si>
  <si>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</si>
  <si>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</si>
  <si>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</si>
  <si>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</si>
  <si>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</si>
  <si>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</si>
  <si>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</si>
  <si>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</si>
  <si>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</si>
  <si>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</si>
  <si>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</si>
  <si>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</si>
  <si>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</si>
  <si>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</si>
  <si>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</si>
  <si>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</si>
  <si>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</si>
  <si>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</si>
  <si>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</si>
  <si>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</si>
  <si>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</si>
  <si>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</si>
  <si>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</si>
  <si>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</si>
  <si>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</si>
  <si>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</si>
  <si>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</si>
  <si>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</si>
  <si>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</si>
  <si>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</si>
  <si>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</si>
  <si>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</si>
  <si>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</si>
  <si>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</si>
  <si>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</si>
  <si>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</si>
  <si>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</si>
  <si>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</si>
  <si>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</si>
  <si>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</si>
  <si>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</si>
  <si>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</si>
  <si>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</si>
  <si>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</si>
  <si>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</si>
  <si>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</si>
  <si>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</si>
  <si>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</si>
  <si>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</si>
  <si>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</si>
  <si>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</si>
  <si>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</si>
  <si>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</si>
  <si>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</si>
  <si>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</si>
  <si>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</si>
  <si>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</si>
  <si>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</si>
  <si>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</si>
  <si>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</si>
  <si>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</si>
  <si>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</si>
  <si>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</si>
  <si>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</si>
  <si>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</si>
  <si>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</si>
  <si>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</si>
  <si>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</si>
  <si>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</si>
  <si>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</si>
  <si>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</si>
  <si>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</si>
  <si>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</si>
  <si>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</si>
  <si>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</si>
  <si>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</si>
  <si>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</si>
  <si>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</si>
  <si>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</si>
  <si>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</si>
  <si>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</si>
  <si>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</si>
  <si>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</si>
  <si>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</si>
  <si>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</si>
  <si>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</si>
  <si>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</si>
  <si>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</si>
  <si>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</si>
  <si>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</si>
  <si>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</si>
  <si>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</si>
  <si>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</si>
  <si>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</si>
  <si>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</si>
  <si>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</si>
  <si>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</si>
  <si>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</si>
  <si>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</si>
  <si>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</si>
  <si>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</si>
  <si>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</si>
  <si>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</si>
  <si>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</si>
  <si>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</si>
  <si>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</si>
  <si>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</si>
  <si>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</si>
  <si>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</si>
  <si>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</si>
  <si>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</si>
  <si>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</si>
  <si>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</si>
  <si>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</si>
  <si>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</si>
  <si>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</si>
  <si>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</si>
  <si>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</si>
  <si>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</si>
  <si>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</si>
  <si>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</si>
  <si>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</si>
  <si>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</si>
  <si>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</si>
  <si>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</si>
  <si>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</si>
  <si>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</si>
  <si>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</si>
  <si>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</si>
  <si>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</si>
  <si>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</si>
  <si>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</si>
  <si>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</si>
  <si>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</si>
  <si>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</si>
  <si>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</si>
  <si>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</si>
  <si>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</si>
  <si>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</si>
  <si>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</si>
  <si>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</si>
  <si>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</si>
  <si>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</si>
  <si>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</si>
  <si>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</si>
  <si>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</si>
  <si>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</si>
  <si>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</si>
  <si>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</si>
  <si>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</si>
  <si>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</si>
  <si>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</si>
  <si>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</si>
  <si>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</si>
  <si>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</si>
  <si>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</si>
  <si>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</si>
  <si>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</si>
  <si>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</si>
  <si>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</si>
  <si>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</si>
  <si>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</si>
  <si>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</si>
  <si>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</si>
  <si>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</si>
  <si>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</si>
  <si>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</si>
  <si>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</si>
  <si>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</si>
  <si>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</si>
  <si>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</si>
  <si>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</si>
  <si>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</si>
  <si>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</si>
  <si>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</si>
  <si>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</si>
  <si>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</si>
  <si>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</si>
  <si>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</si>
  <si>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</si>
  <si>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</si>
  <si>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</si>
  <si>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</si>
  <si>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</si>
  <si>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</si>
  <si>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</si>
  <si>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</si>
  <si>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</si>
  <si>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</si>
  <si>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</si>
  <si>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</si>
  <si>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</si>
  <si>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</si>
  <si>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</si>
  <si>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</si>
  <si>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</si>
  <si>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</si>
  <si>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</si>
  <si>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</si>
  <si>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</si>
  <si>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</si>
  <si>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</si>
  <si>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</si>
  <si>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</si>
  <si>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</si>
  <si>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</si>
  <si>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</si>
  <si>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</si>
  <si>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</si>
  <si>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</si>
  <si>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</si>
  <si>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</si>
  <si>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</si>
  <si>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</si>
  <si>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</si>
  <si>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</si>
  <si>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</si>
  <si>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</si>
  <si>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</si>
  <si>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</si>
  <si>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</si>
  <si>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</si>
  <si>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</si>
  <si>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</si>
  <si>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</si>
  <si>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</si>
  <si>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</si>
  <si>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</si>
  <si>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</si>
  <si>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</si>
  <si>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</si>
  <si>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</si>
  <si>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</si>
  <si>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</si>
  <si>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</si>
  <si>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</si>
  <si>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</si>
  <si>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</si>
  <si>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</si>
  <si>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</si>
  <si>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</si>
  <si>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</si>
  <si>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</si>
  <si>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</si>
  <si>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</si>
  <si>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</si>
  <si>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</si>
  <si>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</si>
  <si>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</si>
  <si>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</si>
  <si>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</si>
  <si>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</si>
  <si>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</si>
  <si>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</si>
  <si>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</si>
  <si>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</si>
  <si>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</si>
  <si>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</si>
  <si>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</si>
  <si>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</si>
  <si>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</si>
  <si>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</si>
  <si>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</si>
  <si>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</si>
  <si>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</si>
  <si>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</si>
  <si>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</si>
  <si>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</si>
  <si>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</si>
  <si>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</si>
  <si>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</si>
  <si>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</si>
  <si>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</si>
  <si>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</si>
  <si>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</si>
  <si>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</si>
  <si>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</si>
  <si>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</si>
  <si>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</si>
  <si>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</si>
  <si>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</si>
  <si>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</si>
  <si>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</si>
  <si>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</si>
  <si>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</si>
  <si>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</si>
  <si>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</si>
  <si>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</si>
  <si>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</si>
  <si>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</si>
  <si>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</si>
  <si>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</si>
  <si>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</si>
  <si>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</si>
  <si>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</si>
  <si>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</si>
  <si>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</si>
  <si>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</si>
  <si>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</si>
  <si>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</si>
  <si>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</si>
  <si>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</si>
  <si>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</si>
  <si>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</si>
  <si>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</si>
  <si>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</si>
  <si>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</si>
  <si>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</si>
  <si>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</si>
  <si>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</si>
  <si>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</si>
  <si>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</si>
  <si>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</si>
  <si>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</si>
  <si>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</si>
  <si>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</si>
  <si>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</si>
  <si>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</si>
  <si>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</si>
  <si>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</si>
  <si>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</si>
  <si>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</si>
  <si>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</si>
  <si>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</si>
  <si>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</si>
  <si>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</si>
  <si>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</si>
  <si>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</si>
  <si>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</si>
  <si>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</si>
  <si>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</si>
  <si>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</si>
  <si>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</si>
  <si>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</si>
  <si>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</si>
  <si>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</si>
  <si>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</si>
  <si>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</si>
  <si>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</si>
  <si>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</si>
  <si>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</si>
  <si>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</si>
  <si>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</si>
  <si>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</si>
  <si>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</si>
  <si>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</si>
  <si>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</si>
  <si>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</si>
  <si>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</si>
  <si>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</si>
  <si>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</si>
  <si>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</si>
  <si>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</si>
  <si>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</si>
  <si>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</si>
  <si>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</si>
  <si>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</si>
  <si>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</si>
  <si>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</si>
  <si>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</si>
  <si>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</si>
  <si>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</si>
  <si>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</si>
  <si>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</si>
  <si>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</si>
  <si>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</si>
  <si>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</si>
  <si>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</si>
  <si>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</si>
  <si>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</si>
  <si>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</si>
  <si>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</si>
  <si>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</si>
  <si>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</si>
  <si>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</si>
  <si>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</si>
  <si>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</si>
  <si>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</si>
  <si>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</si>
  <si>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</si>
  <si>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</si>
  <si>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</si>
  <si>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</si>
  <si>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</si>
  <si>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</si>
  <si>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</si>
  <si>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</si>
  <si>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</si>
  <si>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</si>
  <si>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</si>
  <si>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</si>
  <si>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</si>
  <si>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</si>
  <si>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</si>
  <si>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</si>
  <si>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</si>
  <si>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</si>
  <si>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</si>
  <si>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</si>
  <si>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</si>
  <si>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</si>
  <si>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</si>
  <si>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</si>
  <si>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</si>
  <si>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</si>
  <si>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</si>
  <si>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</si>
  <si>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</si>
  <si>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</si>
  <si>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</si>
  <si>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</si>
  <si>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</si>
  <si>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</si>
  <si>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</si>
  <si>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</si>
  <si>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</si>
  <si>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</si>
  <si>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</si>
  <si>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</si>
  <si>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</si>
  <si>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</si>
  <si>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</si>
  <si>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</si>
  <si>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</si>
  <si>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</si>
  <si>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</si>
  <si>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</si>
  <si>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</si>
  <si>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</si>
  <si>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</si>
  <si>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</si>
  <si>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</si>
  <si>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</si>
  <si>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</si>
  <si>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</si>
  <si>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</si>
  <si>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</si>
  <si>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</si>
  <si>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</si>
  <si>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</si>
  <si>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</si>
  <si>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</si>
  <si>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</si>
  <si>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</si>
  <si>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</si>
  <si>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</si>
  <si>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</si>
  <si>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</si>
  <si>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</si>
  <si>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</si>
  <si>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</si>
  <si>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</si>
  <si>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</si>
  <si>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</si>
  <si>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</si>
  <si>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</si>
  <si>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</si>
  <si>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</si>
  <si>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</si>
  <si>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</si>
  <si>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</si>
  <si>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</si>
  <si>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</si>
  <si>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</si>
  <si>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</si>
  <si>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</si>
  <si>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</si>
  <si>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</si>
  <si>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</si>
  <si>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</si>
  <si>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</si>
  <si>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</si>
  <si>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</si>
  <si>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</si>
  <si>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</si>
  <si>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</si>
  <si>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</si>
  <si>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</si>
  <si>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</si>
  <si>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</si>
  <si>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</si>
  <si>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</si>
  <si>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</si>
  <si>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</si>
  <si>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</si>
  <si>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</si>
  <si>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</si>
  <si>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</si>
  <si>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</si>
  <si>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</si>
  <si>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</si>
  <si>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</si>
  <si>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</si>
  <si>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</si>
  <si>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</si>
  <si>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</si>
  <si>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</si>
  <si>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</si>
  <si>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</si>
  <si>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</si>
  <si>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</si>
  <si>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</si>
  <si>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</si>
  <si>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</si>
  <si>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</si>
  <si>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</si>
  <si>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</si>
  <si>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</si>
  <si>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</si>
  <si>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</si>
  <si>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</si>
  <si>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</si>
  <si>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</si>
  <si>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</si>
  <si>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</si>
  <si>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</si>
  <si>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</si>
  <si>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</si>
  <si>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</si>
  <si>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</si>
  <si>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</si>
  <si>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</si>
  <si>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</si>
  <si>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</si>
  <si>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</si>
  <si>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</si>
  <si>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</si>
  <si>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</si>
  <si>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</si>
  <si>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</si>
  <si>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</si>
  <si>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</si>
  <si>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</si>
  <si>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</si>
  <si>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</si>
  <si>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</si>
  <si>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</si>
  <si>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</si>
  <si>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</si>
  <si>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</si>
  <si>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</si>
  <si>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</si>
  <si>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</si>
  <si>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</si>
  <si>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</si>
  <si>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</si>
  <si>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</si>
  <si>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</si>
  <si>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</si>
  <si>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</si>
  <si>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</si>
  <si>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</si>
  <si>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</si>
  <si>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</si>
  <si>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</si>
  <si>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</si>
  <si>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</si>
  <si>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</si>
  <si>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</si>
  <si>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</si>
  <si>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</si>
  <si>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</si>
  <si>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</si>
  <si>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</si>
  <si>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</si>
  <si>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</si>
  <si>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</si>
  <si>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</si>
  <si>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</si>
  <si>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</si>
  <si>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</si>
  <si>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</si>
  <si>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</si>
  <si>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</si>
  <si>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</si>
  <si>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</si>
  <si>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</si>
  <si>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</si>
  <si>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</si>
  <si>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</si>
  <si>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</si>
  <si>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</si>
  <si>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</si>
  <si>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</si>
  <si>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</si>
  <si>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</si>
  <si>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</si>
  <si>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</si>
  <si>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</si>
  <si>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</si>
  <si>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</si>
  <si>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</si>
  <si>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</si>
  <si>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</si>
  <si>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</si>
  <si>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</si>
  <si>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</si>
  <si>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</si>
  <si>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</si>
  <si>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</si>
  <si>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</si>
  <si>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</si>
  <si>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</si>
  <si>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</si>
  <si>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</si>
  <si>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</si>
  <si>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</si>
  <si>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</si>
  <si>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</si>
  <si>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</si>
  <si>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</si>
  <si>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</si>
  <si>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</si>
  <si>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</si>
  <si>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</si>
  <si>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</si>
  <si>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</si>
  <si>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</si>
  <si>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</si>
  <si>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</si>
  <si>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</si>
  <si>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</si>
  <si>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</si>
  <si>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</si>
  <si>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</si>
  <si>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</si>
  <si>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</si>
  <si>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</si>
  <si>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</si>
  <si>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</si>
  <si>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</si>
  <si>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</si>
  <si>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</si>
  <si>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</si>
  <si>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</si>
  <si>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</si>
  <si>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</si>
  <si>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</si>
  <si>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</si>
  <si>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</si>
  <si>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</si>
  <si>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</si>
  <si>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</si>
  <si>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</si>
  <si>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</si>
  <si>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</si>
  <si>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</si>
  <si>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</si>
  <si>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</si>
  <si>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</si>
  <si>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</si>
  <si>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</si>
  <si>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</si>
  <si>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</si>
  <si>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</si>
  <si>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</si>
  <si>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</si>
  <si>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</si>
  <si>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</si>
  <si>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</si>
  <si>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</si>
  <si>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</si>
  <si>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</si>
  <si>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</si>
  <si>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</si>
  <si>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</si>
  <si>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</si>
  <si>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</si>
  <si>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</si>
  <si>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</si>
  <si>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</si>
  <si>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</si>
  <si>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</si>
  <si>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</si>
  <si>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</si>
  <si>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</si>
  <si>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</si>
  <si>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</si>
  <si>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</si>
  <si>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</si>
  <si>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</si>
  <si>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</si>
  <si>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</si>
  <si>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</si>
  <si>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</si>
  <si>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</si>
  <si>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</si>
  <si>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</si>
  <si>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</si>
  <si>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</si>
  <si>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</si>
  <si>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</si>
  <si>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</si>
  <si>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</si>
  <si>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</si>
  <si>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</si>
  <si>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</si>
  <si>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</si>
  <si>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</si>
  <si>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</si>
  <si>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</si>
  <si>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</si>
  <si>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</si>
  <si>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</si>
  <si>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</si>
  <si>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</si>
  <si>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</si>
  <si>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</si>
  <si>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</si>
  <si>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</si>
  <si>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</si>
  <si>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</si>
  <si>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</si>
  <si>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</si>
  <si>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</si>
  <si>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</si>
  <si>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</si>
  <si>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</si>
  <si>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</si>
  <si>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</si>
  <si>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</si>
  <si>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</si>
  <si>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</si>
  <si>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</si>
  <si>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</si>
  <si>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</si>
  <si>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</si>
  <si>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</si>
  <si>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</si>
  <si>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</si>
  <si>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</si>
  <si>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</si>
  <si>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</si>
  <si>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</si>
  <si>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</si>
  <si>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</si>
  <si>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</si>
  <si>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</si>
  <si>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</si>
  <si>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</si>
  <si>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</si>
  <si>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</si>
  <si>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</si>
  <si>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</si>
  <si>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</si>
  <si>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</si>
  <si>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</si>
  <si>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</si>
  <si>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</si>
  <si>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</si>
  <si>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</si>
  <si>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</si>
  <si>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</si>
  <si>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</si>
  <si>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</si>
  <si>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</si>
  <si>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</si>
  <si>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</si>
  <si>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</si>
  <si>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</si>
  <si>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</si>
  <si>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</si>
  <si>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</si>
  <si>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</si>
  <si>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</si>
  <si>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</si>
  <si>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</si>
  <si>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</si>
  <si>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</si>
  <si>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</si>
  <si>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</si>
  <si>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</si>
  <si>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</si>
  <si>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</si>
  <si>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</si>
  <si>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</si>
  <si>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</si>
  <si>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</si>
  <si>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</si>
  <si>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</si>
  <si>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</si>
  <si>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</si>
  <si>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</si>
  <si>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</si>
  <si>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</si>
  <si>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</si>
  <si>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</si>
  <si>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</si>
  <si>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</si>
  <si>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</si>
  <si>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</si>
  <si>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</si>
  <si>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</si>
  <si>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</si>
  <si>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</si>
  <si>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</si>
  <si>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</si>
  <si>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</si>
  <si>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</si>
  <si>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</si>
  <si>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</si>
  <si>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</si>
  <si>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</si>
  <si>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</si>
  <si>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</si>
  <si>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</si>
  <si>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</si>
  <si>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</si>
  <si>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</si>
  <si>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</si>
  <si>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</si>
  <si>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</si>
  <si>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</si>
  <si>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</si>
  <si>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</si>
  <si>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</si>
  <si>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</si>
  <si>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</si>
  <si>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</si>
  <si>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</si>
  <si>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</si>
  <si>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</si>
  <si>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</si>
  <si>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</si>
  <si>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</si>
  <si>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</si>
  <si>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</si>
  <si>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</si>
  <si>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</si>
  <si>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</si>
  <si>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</si>
  <si>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</si>
  <si>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</si>
  <si>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</si>
  <si>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</si>
  <si>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</si>
  <si>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</si>
  <si>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</si>
  <si>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</si>
  <si>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</si>
  <si>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</si>
  <si>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</si>
  <si>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</si>
  <si>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</si>
  <si>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</si>
  <si>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</si>
  <si>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</si>
  <si>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</si>
  <si>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</si>
  <si>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</si>
  <si>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</si>
  <si>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</si>
  <si>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</si>
  <si>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</si>
  <si>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</si>
  <si>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</si>
  <si>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</si>
  <si>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</si>
  <si>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</si>
  <si>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</si>
  <si>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</si>
  <si>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</si>
  <si>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</si>
  <si>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</si>
  <si>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</si>
  <si>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</si>
  <si>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</si>
  <si>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</si>
  <si>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</si>
  <si>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</si>
  <si>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</si>
  <si>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</si>
  <si>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</si>
  <si>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</si>
  <si>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</si>
  <si>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</si>
  <si>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</si>
  <si>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</si>
  <si>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</si>
  <si>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</si>
  <si>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</si>
  <si>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</si>
  <si>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</si>
  <si>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</si>
  <si>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</si>
  <si>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</si>
  <si>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</si>
  <si>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</si>
  <si>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</si>
  <si>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</si>
  <si>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</si>
  <si>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</si>
  <si>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</si>
  <si>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</si>
  <si>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</si>
  <si>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</si>
  <si>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</si>
  <si>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</si>
  <si>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</si>
  <si>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</si>
  <si>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</si>
  <si>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</si>
  <si>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</si>
  <si>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</si>
  <si>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</si>
  <si>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</si>
  <si>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</si>
  <si>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</si>
  <si>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</si>
  <si>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</si>
  <si>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</si>
  <si>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</si>
  <si>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</si>
  <si>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</si>
  <si>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</si>
  <si>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</si>
  <si>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</si>
  <si>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</si>
  <si>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</si>
  <si>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</si>
  <si>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</si>
  <si>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</si>
  <si>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</si>
  <si>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</si>
  <si>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</si>
  <si>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</si>
  <si>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</si>
  <si>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</si>
  <si>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</si>
  <si>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</si>
  <si>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</si>
  <si>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</si>
  <si>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</si>
  <si>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</si>
  <si>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</si>
  <si>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</si>
  <si>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</si>
  <si>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</si>
  <si>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</si>
  <si>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</si>
  <si>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</si>
  <si>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</si>
  <si>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</si>
  <si>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</si>
  <si>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</si>
  <si>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</si>
  <si>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</si>
  <si>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</si>
  <si>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</si>
  <si>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</si>
  <si>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</si>
  <si>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</si>
  <si>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</si>
  <si>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</si>
  <si>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</si>
  <si>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</si>
  <si>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</si>
  <si>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</si>
  <si>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</si>
  <si>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</si>
  <si>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</si>
  <si>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</si>
  <si>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</si>
  <si>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</si>
  <si>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</si>
  <si>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</si>
  <si>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</si>
  <si>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</si>
  <si>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</si>
  <si>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</si>
  <si>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</si>
  <si>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</si>
  <si>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</si>
  <si>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</si>
  <si>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</si>
  <si>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</si>
  <si>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</si>
  <si>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</si>
  <si>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</si>
  <si>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</si>
  <si>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</si>
  <si>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</si>
  <si>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</si>
  <si>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</si>
  <si>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</si>
  <si>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</si>
  <si>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</si>
  <si>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</si>
  <si>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</si>
  <si>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</si>
  <si>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</si>
  <si>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</si>
  <si>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</si>
  <si>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</si>
  <si>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</si>
  <si>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</si>
  <si>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</si>
  <si>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</si>
  <si>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</si>
  <si>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</si>
  <si>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</si>
  <si>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</si>
  <si>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</si>
  <si>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</si>
  <si>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</si>
  <si>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</si>
  <si>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</si>
  <si>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</si>
  <si>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</si>
  <si>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</si>
  <si>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</si>
  <si>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</si>
  <si>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</si>
  <si>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</si>
  <si>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</si>
  <si>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</si>
  <si>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</si>
  <si>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</si>
  <si>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</si>
  <si>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</si>
  <si>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</si>
  <si>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</si>
  <si>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</si>
  <si>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</si>
  <si>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</si>
  <si>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</si>
  <si>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</si>
  <si>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</si>
  <si>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</si>
  <si>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</si>
  <si>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</si>
  <si>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</si>
  <si>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</si>
  <si>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</si>
  <si>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</si>
  <si>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</si>
  <si>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</si>
  <si>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</si>
  <si>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</si>
  <si>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</si>
  <si>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</si>
  <si>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</si>
  <si>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</si>
  <si>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</si>
  <si>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</si>
  <si>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</si>
  <si>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</si>
  <si>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</si>
  <si>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</si>
  <si>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</si>
  <si>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</si>
  <si>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</si>
  <si>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</si>
  <si>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</si>
  <si>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</si>
  <si>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</si>
  <si>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</si>
  <si>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</si>
  <si>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</si>
  <si>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</si>
  <si>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</si>
  <si>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</si>
  <si>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</si>
  <si>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</si>
  <si>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</si>
  <si>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</si>
  <si>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</si>
  <si>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</si>
  <si>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</si>
  <si>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</si>
  <si>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</si>
  <si>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</si>
  <si>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</si>
  <si>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</si>
  <si>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</si>
  <si>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</si>
  <si>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</si>
  <si>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</si>
  <si>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</si>
  <si>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</si>
  <si>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</si>
  <si>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</si>
  <si>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</si>
  <si>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</si>
  <si>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</si>
  <si>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</si>
  <si>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</si>
  <si>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</si>
  <si>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</si>
  <si>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</si>
  <si>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</si>
  <si>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</si>
  <si>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</si>
  <si>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</si>
  <si>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</si>
  <si>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</si>
  <si>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</si>
  <si>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</si>
  <si>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</si>
  <si>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</si>
  <si>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</si>
  <si>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</si>
  <si>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</si>
  <si>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</si>
  <si>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</si>
  <si>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</si>
  <si>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</si>
  <si>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</si>
  <si>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</si>
  <si>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</si>
  <si>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</si>
  <si>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</si>
  <si>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</si>
  <si>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</si>
  <si>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</si>
  <si>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</si>
  <si>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</si>
  <si>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</si>
  <si>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</si>
  <si>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</si>
  <si>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</si>
  <si>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</si>
  <si>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</si>
  <si>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</si>
  <si>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</si>
  <si>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</si>
  <si>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</si>
  <si>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</si>
  <si>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</si>
  <si>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</si>
  <si>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</si>
  <si>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</si>
  <si>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</si>
  <si>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</si>
  <si>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</si>
  <si>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</si>
  <si>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</si>
  <si>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</si>
  <si>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</si>
  <si>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</si>
  <si>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</si>
  <si>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</si>
  <si>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</si>
  <si>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</si>
  <si>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</si>
  <si>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</si>
  <si>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</si>
  <si>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</si>
  <si>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</si>
  <si>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</si>
  <si>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</si>
  <si>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</si>
  <si>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</si>
  <si>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</si>
  <si>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</si>
  <si>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</si>
  <si>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</si>
  <si>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</si>
  <si>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</si>
  <si>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</si>
  <si>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</si>
  <si>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</si>
  <si>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</si>
  <si>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</si>
  <si>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</si>
  <si>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</si>
  <si>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</si>
  <si>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</si>
  <si>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</si>
  <si>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</si>
  <si>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</si>
  <si>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</si>
  <si>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</si>
  <si>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</si>
  <si>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</si>
  <si>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</si>
  <si>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</si>
  <si>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</si>
  <si>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</si>
  <si>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</si>
  <si>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</si>
  <si>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</si>
  <si>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</si>
  <si>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</si>
  <si>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</si>
  <si>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</si>
  <si>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</si>
  <si>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</si>
  <si>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</si>
  <si>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</si>
  <si>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</si>
  <si>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</si>
  <si>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</si>
  <si>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</si>
  <si>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</si>
  <si>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</si>
  <si>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</si>
  <si>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</si>
  <si>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</si>
  <si>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</si>
  <si>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</si>
  <si>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</si>
  <si>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</si>
  <si>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</si>
  <si>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</si>
  <si>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</si>
  <si>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</si>
  <si>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</si>
  <si>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</si>
  <si>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</si>
  <si>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</si>
  <si>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</si>
  <si>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</si>
  <si>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</si>
  <si>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</si>
  <si>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</si>
  <si>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</si>
  <si>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</si>
  <si>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</si>
  <si>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</si>
  <si>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</si>
  <si>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</si>
  <si>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</si>
  <si>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</si>
  <si>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</si>
  <si>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</si>
  <si>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</si>
  <si>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</si>
  <si>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</si>
  <si>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</si>
  <si>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</si>
  <si>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</si>
  <si>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</si>
  <si>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</si>
  <si>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</si>
  <si>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</si>
  <si>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</si>
  <si>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</si>
  <si>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</si>
  <si>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</si>
  <si>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</si>
  <si>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</si>
  <si>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</si>
  <si>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</si>
  <si>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</si>
  <si>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</si>
  <si>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</si>
  <si>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</si>
  <si>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</si>
  <si>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</si>
  <si>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</si>
  <si>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</si>
  <si>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</si>
  <si>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</si>
  <si>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</si>
  <si>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</si>
  <si>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</si>
  <si>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</si>
  <si>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</si>
  <si>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</si>
  <si>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</si>
  <si>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</si>
  <si>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</si>
  <si>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</si>
  <si>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</si>
  <si>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</si>
  <si>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</si>
  <si>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</si>
  <si>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</si>
  <si>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</si>
  <si>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</si>
  <si>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</si>
  <si>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</si>
  <si>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</si>
  <si>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</si>
  <si>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</si>
  <si>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</si>
  <si>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</si>
  <si>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</si>
  <si>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</si>
  <si>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</si>
  <si>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</si>
  <si>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</si>
  <si>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</si>
  <si>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</si>
  <si>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</si>
  <si>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</si>
  <si>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</si>
  <si>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</si>
  <si>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</si>
  <si>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</si>
  <si>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</si>
  <si>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</si>
  <si>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</si>
  <si>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</si>
  <si>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</si>
  <si>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</si>
  <si>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</si>
  <si>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</si>
  <si>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</si>
  <si>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</si>
  <si>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</si>
  <si>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</si>
  <si>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</si>
  <si>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</si>
  <si>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</si>
  <si>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</si>
  <si>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</si>
  <si>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</si>
  <si>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</si>
  <si>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</si>
  <si>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</si>
  <si>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</si>
  <si>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</si>
  <si>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</si>
  <si>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</si>
  <si>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</si>
  <si>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</si>
  <si>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</si>
  <si>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</si>
  <si>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</si>
  <si>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</si>
  <si>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</si>
  <si>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</si>
  <si>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</si>
  <si>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</si>
  <si>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</si>
  <si>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</si>
  <si>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</si>
  <si>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</si>
  <si>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</si>
  <si>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</si>
  <si>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</si>
  <si>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</si>
  <si>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</si>
  <si>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</si>
  <si>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</si>
  <si>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</si>
  <si>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</si>
  <si>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</si>
  <si>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</si>
  <si>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</si>
  <si>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</si>
  <si>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</si>
  <si>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</si>
  <si>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</si>
  <si>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</si>
  <si>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</si>
  <si>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</si>
  <si>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</si>
  <si>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</si>
  <si>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</si>
  <si>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</si>
  <si>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</si>
  <si>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</si>
  <si>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</si>
  <si>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</si>
  <si>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</si>
  <si>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</si>
  <si>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</si>
  <si>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</si>
  <si>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</si>
  <si>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</si>
  <si>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</si>
  <si>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</si>
  <si>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</si>
  <si>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</si>
  <si>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</si>
  <si>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</si>
  <si>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</si>
  <si>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</si>
  <si>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</si>
  <si>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</si>
  <si>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</si>
  <si>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</si>
  <si>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</si>
  <si>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</si>
  <si>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</si>
  <si>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</si>
  <si>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</si>
  <si>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</si>
  <si>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</si>
  <si>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</si>
  <si>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</si>
  <si>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</si>
  <si>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</si>
  <si>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</si>
  <si>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</si>
  <si>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</si>
  <si>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</si>
  <si>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</si>
  <si>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</si>
  <si>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</si>
  <si>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</si>
  <si>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</si>
  <si>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</si>
  <si>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</si>
  <si>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</si>
  <si>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</si>
  <si>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</si>
  <si>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</si>
  <si>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</si>
  <si>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</si>
  <si>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</si>
  <si>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</si>
  <si>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</si>
  <si>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</si>
  <si>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</si>
  <si>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</si>
  <si>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</si>
  <si>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</si>
  <si>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</si>
  <si>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</si>
  <si>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</si>
  <si>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</si>
  <si>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</si>
  <si>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</si>
  <si>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</si>
  <si>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</si>
  <si>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</si>
  <si>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</si>
  <si>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</si>
  <si>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</si>
  <si>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</si>
  <si>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</si>
  <si>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</si>
  <si>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</si>
  <si>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</si>
  <si>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</si>
  <si>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</si>
  <si>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</si>
  <si>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</si>
  <si>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</si>
  <si>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</si>
  <si>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</si>
  <si>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</si>
  <si>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</si>
  <si>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</si>
  <si>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</si>
  <si>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</si>
  <si>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</si>
  <si>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</si>
  <si>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</si>
  <si>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</si>
  <si>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</si>
  <si>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</si>
  <si>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</si>
  <si>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</si>
  <si>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</si>
  <si>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</si>
  <si>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</si>
  <si>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</si>
  <si>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</si>
  <si>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</si>
  <si>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</si>
  <si>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</si>
  <si>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</si>
  <si>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</si>
  <si>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</si>
  <si>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</si>
  <si>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</si>
  <si>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</si>
  <si>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</si>
  <si>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</si>
  <si>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</si>
  <si>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</si>
  <si>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</si>
  <si>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</si>
  <si>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</si>
  <si>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</si>
  <si>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</si>
  <si>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</si>
  <si>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</si>
  <si>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</si>
  <si>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</si>
  <si>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</si>
  <si>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</si>
  <si>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</si>
  <si>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</si>
  <si>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</si>
  <si>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</si>
  <si>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</si>
  <si>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</si>
  <si>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</si>
  <si>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</si>
  <si>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</si>
  <si>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</si>
  <si>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</si>
  <si>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</si>
  <si>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</si>
  <si>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</si>
  <si>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</si>
  <si>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</si>
  <si>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</si>
  <si>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</si>
  <si>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</si>
  <si>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</si>
  <si>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</si>
  <si>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</si>
  <si>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</si>
  <si>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</si>
  <si>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</si>
  <si>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</si>
  <si>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</si>
  <si>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</si>
  <si>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</si>
  <si>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</si>
  <si>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</si>
  <si>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</si>
  <si>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</si>
  <si>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</si>
  <si>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</si>
  <si>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</si>
  <si>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</si>
  <si>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</si>
  <si>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</si>
  <si>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</si>
  <si>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</si>
  <si>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</si>
  <si>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</si>
  <si>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</si>
  <si>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</si>
  <si>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</si>
  <si>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</si>
  <si>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</si>
  <si>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</si>
  <si>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</si>
  <si>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</si>
  <si>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</si>
  <si>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</si>
  <si>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</si>
  <si>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</si>
  <si>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</si>
  <si>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</si>
  <si>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</si>
  <si>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</si>
  <si>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</si>
  <si>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</si>
  <si>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</si>
  <si>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</si>
  <si>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</si>
  <si>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</si>
  <si>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</si>
  <si>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</si>
  <si>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</si>
  <si>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</si>
  <si>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</si>
  <si>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</si>
  <si>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</si>
  <si>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</si>
  <si>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</si>
  <si>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</si>
  <si>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</si>
  <si>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</si>
  <si>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</si>
  <si>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</si>
  <si>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</si>
  <si>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</si>
  <si>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</si>
  <si>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</si>
  <si>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</si>
  <si>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</si>
  <si>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</si>
  <si>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</si>
  <si>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</si>
  <si>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</si>
  <si>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</si>
  <si>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</si>
  <si>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</si>
  <si>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</si>
  <si>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</si>
  <si>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</si>
  <si>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</si>
  <si>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</si>
  <si>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</si>
  <si>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</si>
  <si>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</si>
  <si>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</si>
  <si>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</si>
  <si>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</si>
  <si>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</si>
  <si>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</si>
  <si>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</si>
  <si>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</si>
  <si>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</si>
  <si>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</si>
  <si>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</si>
  <si>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</si>
  <si>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</si>
  <si>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</si>
  <si>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</si>
  <si>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</si>
  <si>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</si>
  <si>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</si>
  <si>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</si>
  <si>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</si>
  <si>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</si>
  <si>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</si>
  <si>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</si>
  <si>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</si>
  <si>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</si>
  <si>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</si>
  <si>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</si>
  <si>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</si>
  <si>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</si>
  <si>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</si>
  <si>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</si>
  <si>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</si>
  <si>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</si>
  <si>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</si>
  <si>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</si>
  <si>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</si>
  <si>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</si>
  <si>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</si>
  <si>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</si>
  <si>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</si>
  <si>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</si>
  <si>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</si>
  <si>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</si>
  <si>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</si>
  <si>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</si>
  <si>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</si>
  <si>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</si>
  <si>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</si>
  <si>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</si>
  <si>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</si>
  <si>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</si>
  <si>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</si>
  <si>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</si>
  <si>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</si>
  <si>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</si>
  <si>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</si>
  <si>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</si>
  <si>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</si>
  <si>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</si>
  <si>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</si>
  <si>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</si>
  <si>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</si>
  <si>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</si>
  <si>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</si>
  <si>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</si>
  <si>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</si>
  <si>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</si>
  <si>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</si>
  <si>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</si>
  <si>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</si>
  <si>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</si>
  <si>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</si>
  <si>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</si>
  <si>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</si>
  <si>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</si>
  <si>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</si>
  <si>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</si>
  <si>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</si>
  <si>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</si>
  <si>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</si>
  <si>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</si>
  <si>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</si>
  <si>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</si>
  <si>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</si>
  <si>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</si>
  <si>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</si>
  <si>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</si>
  <si>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</si>
  <si>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</si>
  <si>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</si>
  <si>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</si>
  <si>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</si>
  <si>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</si>
  <si>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</si>
  <si>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</si>
  <si>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</si>
  <si>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</si>
  <si>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</si>
  <si>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</si>
  <si>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</si>
  <si>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</si>
  <si>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</si>
  <si>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</si>
  <si>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</si>
  <si>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</si>
  <si>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</si>
  <si>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</si>
  <si>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</si>
  <si>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</si>
  <si>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</si>
  <si>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</si>
  <si>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</si>
  <si>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</si>
  <si>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</si>
  <si>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</si>
  <si>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</si>
  <si>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</si>
  <si>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</si>
  <si>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</si>
  <si>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</si>
  <si>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</si>
  <si>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</si>
  <si>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</si>
  <si>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</si>
  <si>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</si>
  <si>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</si>
  <si>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</si>
  <si>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</si>
  <si>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</si>
  <si>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</si>
  <si>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</si>
  <si>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</si>
  <si>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</si>
  <si>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</si>
  <si>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</si>
  <si>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</si>
  <si>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</si>
  <si>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</si>
  <si>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</si>
  <si>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</si>
  <si>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</si>
  <si>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</si>
  <si>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</si>
  <si>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</si>
  <si>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</si>
  <si>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</si>
  <si>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</si>
  <si>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</si>
  <si>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</si>
  <si>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</si>
  <si>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</si>
  <si>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</si>
  <si>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</si>
  <si>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</si>
  <si>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</si>
  <si>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</si>
  <si>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</si>
  <si>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</si>
  <si>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</si>
  <si>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</si>
  <si>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</si>
  <si>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</si>
  <si>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</si>
  <si>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</si>
  <si>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</si>
  <si>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</si>
  <si>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</si>
  <si>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</si>
  <si>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</si>
  <si>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</si>
  <si>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</si>
  <si>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</si>
  <si>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</si>
  <si>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</si>
  <si>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</si>
  <si>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</si>
  <si>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</si>
  <si>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</si>
  <si>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</si>
  <si>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</si>
  <si>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</si>
  <si>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</si>
  <si>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</si>
  <si>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</si>
  <si>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</si>
  <si>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</si>
  <si>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</si>
  <si>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</si>
  <si>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</si>
  <si>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</si>
  <si>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</si>
  <si>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</si>
  <si>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</si>
  <si>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</si>
  <si>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</si>
  <si>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</si>
  <si>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</si>
  <si>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</si>
  <si>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</si>
  <si>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</si>
  <si>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</si>
  <si>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</si>
  <si>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</si>
  <si>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</si>
  <si>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</si>
  <si>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</si>
  <si>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</si>
  <si>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</si>
  <si>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</si>
  <si>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</si>
  <si>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</si>
  <si>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</si>
  <si>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</si>
  <si>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</si>
  <si>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</si>
  <si>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</si>
  <si>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</si>
  <si>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</si>
  <si>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</si>
  <si>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</si>
  <si>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</si>
  <si>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</si>
  <si>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</si>
  <si>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</si>
  <si>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</si>
  <si>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</si>
  <si>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</si>
  <si>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</si>
  <si>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</si>
  <si>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</si>
  <si>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</si>
  <si>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</si>
  <si>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</si>
  <si>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</si>
  <si>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</si>
  <si>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</si>
  <si>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</si>
  <si>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</si>
  <si>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</si>
  <si>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</si>
  <si>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</si>
  <si>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</si>
  <si>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</si>
  <si>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</si>
  <si>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</si>
  <si>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</si>
  <si>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</si>
  <si>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</si>
  <si>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</si>
  <si>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</si>
  <si>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</si>
  <si>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</si>
  <si>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</si>
  <si>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</si>
  <si>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</si>
  <si>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</si>
  <si>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</si>
  <si>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</si>
  <si>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</si>
  <si>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</si>
  <si>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</si>
  <si>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</si>
  <si>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</si>
  <si>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</si>
  <si>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</si>
  <si>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</si>
  <si>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</si>
  <si>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</si>
  <si>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</si>
  <si>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</si>
  <si>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</si>
  <si>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</si>
  <si>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</si>
  <si>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</si>
  <si>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</si>
  <si>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</si>
  <si>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</si>
  <si>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</si>
  <si>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</si>
  <si>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</si>
  <si>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</si>
  <si>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</si>
  <si>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</si>
  <si>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</si>
  <si>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</si>
  <si>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</si>
  <si>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</si>
  <si>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</si>
  <si>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</si>
  <si>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</si>
  <si>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</si>
  <si>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</si>
  <si>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</si>
  <si>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</si>
  <si>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</si>
  <si>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</si>
  <si>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</si>
  <si>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</si>
  <si>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</si>
  <si>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</si>
  <si>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</si>
  <si>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</si>
  <si>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</si>
  <si>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</si>
  <si>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</si>
  <si>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</si>
  <si>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</si>
  <si>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</si>
  <si>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</si>
  <si>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</si>
  <si>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</si>
  <si>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</si>
  <si>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</si>
  <si>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</si>
  <si>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</si>
  <si>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</si>
  <si>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</si>
  <si>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</si>
  <si>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</si>
  <si>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</si>
  <si>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</si>
  <si>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</si>
  <si>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</si>
  <si>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</si>
  <si>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</si>
  <si>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</si>
  <si>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</si>
  <si>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</si>
  <si>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</si>
  <si>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</si>
  <si>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</si>
  <si>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</si>
  <si>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</si>
  <si>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</si>
  <si>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</si>
  <si>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</si>
  <si>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</si>
  <si>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</si>
  <si>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</si>
  <si>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</si>
  <si>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</si>
  <si>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</si>
  <si>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</si>
  <si>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</si>
  <si>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</si>
  <si>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</si>
  <si>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</si>
  <si>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</si>
  <si>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</si>
  <si>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</si>
  <si>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</si>
  <si>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</si>
  <si>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</si>
  <si>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</si>
  <si>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</si>
  <si>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</si>
  <si>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</si>
  <si>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</si>
  <si>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</si>
  <si>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</si>
  <si>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</si>
  <si>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</si>
  <si>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</si>
  <si>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</si>
  <si>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</si>
  <si>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</si>
  <si>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</si>
  <si>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</si>
  <si>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</si>
  <si>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</si>
  <si>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</si>
  <si>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</si>
  <si>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</si>
  <si>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</si>
  <si>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</si>
  <si>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</si>
  <si>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</si>
  <si>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</si>
  <si>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</si>
  <si>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</si>
  <si>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</si>
  <si>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</si>
  <si>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</si>
  <si>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</si>
  <si>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</si>
  <si>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</si>
  <si>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</si>
  <si>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</si>
  <si>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</si>
  <si>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</si>
  <si>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</si>
  <si>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</si>
  <si>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</si>
  <si>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</si>
  <si>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</si>
  <si>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</si>
  <si>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</si>
  <si>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</si>
  <si>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</si>
  <si>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</si>
  <si>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</si>
  <si>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</si>
  <si>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</si>
  <si>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</si>
  <si>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</si>
  <si>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</si>
  <si>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</si>
  <si>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</si>
  <si>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</si>
  <si>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</si>
  <si>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</si>
  <si>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</si>
  <si>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</si>
  <si>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</si>
  <si>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</si>
  <si>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</si>
  <si>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</si>
  <si>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</si>
  <si>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</si>
  <si>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</si>
  <si>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</si>
  <si>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</si>
  <si>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</si>
  <si>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</si>
  <si>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</si>
  <si>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</si>
  <si>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</si>
  <si>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</si>
  <si>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</si>
  <si>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</si>
  <si>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</si>
  <si>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</si>
  <si>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</si>
  <si>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</si>
  <si>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</si>
  <si>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</si>
  <si>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</si>
  <si>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</si>
  <si>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</si>
  <si>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</si>
  <si>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</si>
  <si>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</si>
  <si>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</si>
  <si>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</si>
  <si>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</si>
  <si>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</si>
  <si>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</si>
  <si>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</si>
  <si>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</si>
  <si>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</si>
  <si>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</si>
  <si>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</si>
  <si>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</si>
  <si>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</si>
  <si>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</si>
  <si>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</si>
  <si>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</si>
  <si>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</si>
  <si>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</si>
  <si>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</si>
  <si>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</si>
  <si>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</si>
  <si>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</si>
  <si>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</si>
  <si>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</si>
  <si>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</si>
  <si>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</si>
  <si>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</si>
  <si>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</si>
  <si>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</si>
  <si>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</si>
  <si>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</si>
  <si>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</si>
  <si>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</si>
  <si>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</si>
  <si>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</si>
  <si>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</si>
  <si>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</si>
  <si>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</si>
  <si>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</si>
  <si>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</si>
  <si>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</si>
  <si>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</si>
  <si>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</si>
  <si>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</si>
  <si>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</si>
  <si>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</si>
  <si>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</si>
  <si>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</si>
  <si>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</si>
  <si>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</si>
  <si>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</si>
  <si>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</si>
  <si>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</si>
  <si>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</si>
  <si>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</si>
  <si>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</si>
  <si>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</si>
  <si>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</si>
  <si>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</si>
  <si>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</si>
  <si>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</si>
  <si>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</si>
  <si>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</si>
  <si>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</si>
  <si>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</si>
  <si>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</si>
  <si>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</si>
  <si>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</si>
  <si>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</si>
  <si>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</si>
  <si>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</si>
  <si>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</si>
  <si>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</si>
  <si>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</si>
  <si>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</si>
  <si>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</si>
  <si>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</si>
  <si>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</si>
  <si>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</si>
  <si>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</si>
  <si>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</si>
  <si>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</si>
  <si>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</si>
  <si>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</si>
  <si>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</si>
  <si>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</si>
  <si>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</si>
  <si>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</si>
  <si>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</si>
  <si>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</si>
  <si>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</si>
  <si>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</si>
  <si>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</si>
  <si>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</si>
  <si>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</si>
  <si>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</si>
  <si>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</si>
  <si>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</si>
  <si>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</si>
  <si>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</si>
  <si>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</si>
  <si>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</si>
  <si>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</si>
  <si>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</si>
  <si>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</si>
  <si>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</si>
  <si>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</si>
  <si>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</si>
  <si>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</si>
  <si>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</si>
  <si>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</si>
  <si>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</si>
  <si>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</si>
  <si>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</si>
  <si>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</si>
  <si>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</si>
  <si>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</si>
  <si>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</si>
  <si>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</si>
  <si>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</si>
  <si>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</si>
  <si>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</si>
  <si>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</si>
  <si>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</si>
  <si>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</si>
  <si>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</si>
  <si>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</si>
  <si>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</si>
  <si>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</si>
  <si>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</si>
  <si>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</si>
  <si>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</si>
  <si>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</si>
  <si>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</si>
  <si>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</si>
  <si>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</si>
  <si>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</si>
  <si>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</si>
  <si>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</si>
  <si>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</si>
  <si>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</si>
  <si>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</si>
  <si>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</si>
  <si>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</si>
  <si>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</si>
  <si>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</si>
  <si>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</si>
  <si>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</si>
  <si>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</si>
  <si>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</si>
  <si>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</si>
  <si>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</si>
  <si>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</si>
  <si>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</si>
  <si>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</si>
  <si>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</si>
  <si>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</si>
  <si>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</si>
  <si>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</si>
  <si>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</si>
  <si>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</si>
  <si>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</si>
  <si>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</si>
  <si>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</si>
  <si>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</si>
  <si>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</si>
  <si>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</si>
  <si>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</si>
  <si>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</si>
  <si>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</si>
  <si>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</si>
  <si>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</si>
  <si>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</si>
  <si>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</si>
  <si>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</si>
  <si>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</si>
  <si>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</si>
  <si>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</si>
  <si>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</si>
  <si>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</si>
  <si>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</si>
  <si>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</si>
  <si>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</si>
  <si>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</si>
  <si>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</si>
  <si>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</si>
  <si>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</si>
  <si>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</si>
  <si>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</si>
  <si>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</si>
  <si>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</si>
  <si>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</si>
  <si>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</si>
  <si>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</si>
  <si>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</si>
  <si>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</si>
  <si>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</si>
  <si>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</si>
  <si>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</si>
  <si>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</si>
  <si>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</si>
  <si>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</si>
  <si>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</si>
  <si>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</si>
  <si>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</si>
  <si>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</si>
  <si>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</si>
  <si>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</si>
  <si>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</si>
  <si>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</si>
  <si>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</si>
  <si>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</si>
  <si>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</si>
  <si>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</si>
  <si>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</si>
  <si>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</si>
  <si>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</si>
  <si>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</si>
  <si>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</si>
  <si>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</si>
  <si>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</si>
  <si>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</si>
  <si>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</si>
  <si>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</si>
  <si>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</si>
  <si>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</si>
  <si>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</si>
  <si>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</si>
  <si>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</si>
  <si>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</si>
  <si>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</si>
  <si>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</si>
  <si>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</si>
  <si>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</si>
  <si>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</si>
  <si>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</si>
  <si>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</si>
  <si>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</si>
  <si>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</si>
  <si>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</si>
  <si>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</si>
  <si>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</si>
  <si>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</si>
  <si>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</si>
  <si>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</si>
  <si>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</si>
  <si>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</si>
  <si>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</si>
  <si>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</si>
  <si>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</si>
  <si>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</si>
  <si>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</si>
  <si>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</si>
  <si>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</si>
  <si>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</si>
  <si>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</si>
  <si>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</si>
  <si>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</si>
  <si>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</si>
  <si>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</si>
  <si>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</si>
  <si>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</si>
  <si>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</si>
  <si>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</si>
  <si>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</si>
  <si>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</si>
  <si>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</si>
  <si>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</si>
  <si>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</si>
  <si>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</si>
  <si>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</si>
  <si>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</si>
  <si>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</si>
  <si>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</si>
  <si>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</si>
  <si>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</si>
  <si>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</si>
  <si>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</si>
  <si>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</si>
  <si>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</si>
  <si>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</si>
  <si>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</si>
  <si>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</si>
  <si>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</si>
  <si>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</si>
  <si>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</si>
  <si>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</si>
  <si>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</si>
  <si>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</si>
  <si>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</si>
  <si>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</si>
  <si>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</si>
  <si>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</si>
  <si>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</si>
  <si>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</si>
  <si>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</si>
  <si>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</si>
  <si>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</si>
  <si>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</si>
  <si>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</si>
  <si>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</si>
  <si>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</si>
  <si>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</si>
  <si>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</si>
  <si>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</si>
  <si>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</si>
  <si>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</si>
  <si>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</si>
  <si>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</si>
  <si>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</si>
  <si>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</si>
  <si>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</si>
  <si>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</si>
  <si>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</si>
  <si>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</si>
  <si>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</si>
  <si>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</si>
  <si>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</si>
  <si>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</si>
  <si>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</si>
  <si>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</si>
  <si>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</si>
  <si>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</si>
  <si>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</si>
  <si>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</si>
  <si>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</si>
  <si>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</si>
  <si>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</si>
  <si>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</si>
  <si>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</si>
  <si>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</si>
  <si>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</si>
  <si>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</si>
  <si>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</si>
  <si>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</si>
  <si>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</si>
  <si>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</si>
  <si>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</si>
  <si>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</si>
  <si>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</si>
  <si>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</si>
  <si>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</si>
  <si>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</si>
  <si>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</si>
  <si>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</si>
  <si>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</si>
  <si>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</si>
  <si>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</si>
  <si>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</si>
  <si>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</si>
  <si>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</si>
  <si>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</si>
  <si>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</si>
  <si>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</si>
  <si>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</si>
  <si>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</si>
  <si>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</si>
  <si>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</si>
  <si>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</si>
  <si>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</si>
  <si>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</si>
  <si>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</si>
  <si>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</si>
  <si>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</si>
  <si>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</si>
  <si>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</si>
  <si>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</si>
  <si>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</si>
  <si>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</si>
  <si>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</si>
  <si>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</si>
  <si>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</si>
  <si>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</si>
  <si>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</si>
  <si>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</si>
  <si>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</si>
  <si>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</si>
  <si>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</si>
  <si>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</si>
  <si>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</si>
  <si>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</si>
  <si>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</si>
  <si>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</si>
  <si>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</si>
  <si>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</si>
  <si>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</si>
  <si>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</si>
  <si>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</si>
  <si>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</si>
  <si>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</si>
  <si>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</si>
  <si>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</si>
  <si>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</si>
  <si>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</si>
  <si>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</si>
  <si>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</si>
  <si>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</si>
  <si>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</si>
  <si>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</si>
  <si>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</si>
  <si>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</si>
  <si>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</si>
  <si>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</si>
  <si>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</si>
  <si>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</si>
  <si>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</si>
  <si>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</si>
  <si>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</si>
  <si>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</si>
  <si>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</si>
  <si>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</si>
  <si>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</si>
  <si>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</si>
  <si>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</si>
  <si>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</si>
  <si>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</si>
  <si>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</si>
  <si>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</si>
  <si>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</si>
  <si>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</si>
  <si>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</si>
  <si>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</si>
  <si>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</si>
  <si>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</si>
  <si>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</si>
  <si>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</si>
  <si>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</si>
  <si>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</si>
  <si>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</si>
  <si>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</si>
  <si>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</si>
  <si>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</si>
  <si>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</si>
  <si>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</si>
  <si>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</si>
  <si>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</si>
  <si>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</si>
  <si>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</si>
  <si>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</si>
  <si>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</si>
  <si>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</si>
  <si>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</si>
  <si>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</si>
  <si>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</si>
  <si>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</si>
  <si>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</si>
  <si>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</si>
  <si>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</si>
  <si>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</si>
  <si>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</si>
  <si>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</si>
  <si>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</si>
  <si>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</si>
  <si>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</si>
  <si>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</si>
  <si>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</si>
  <si>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</si>
  <si>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</si>
  <si>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</si>
  <si>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</si>
  <si>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</si>
  <si>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</si>
  <si>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</si>
  <si>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</si>
  <si>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</si>
  <si>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</si>
  <si>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</si>
  <si>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</si>
  <si>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</si>
  <si>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</si>
  <si>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</si>
  <si>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</si>
  <si>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</si>
  <si>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</si>
  <si>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</si>
  <si>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</si>
  <si>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</si>
  <si>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</si>
  <si>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</si>
  <si>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</si>
  <si>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</si>
  <si>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</si>
  <si>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</si>
  <si>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</si>
  <si>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</si>
  <si>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</si>
  <si>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</si>
  <si>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</si>
  <si>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</si>
  <si>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</si>
  <si>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</si>
  <si>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</si>
  <si>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</si>
  <si>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</si>
  <si>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</si>
  <si>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</si>
  <si>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</si>
  <si>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</si>
  <si>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</si>
  <si>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</si>
  <si>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</si>
  <si>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</si>
  <si>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</si>
  <si>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</si>
  <si>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</si>
  <si>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</si>
  <si>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</si>
  <si>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</si>
  <si>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</si>
  <si>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</si>
  <si>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</si>
  <si>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</si>
  <si>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</si>
  <si>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</si>
  <si>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</si>
  <si>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</si>
  <si>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</si>
  <si>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</si>
  <si>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</si>
  <si>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</si>
  <si>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</si>
  <si>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</si>
  <si>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</si>
  <si>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</si>
  <si>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</si>
  <si>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</si>
  <si>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</si>
  <si>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</si>
  <si>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</si>
  <si>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</si>
  <si>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</si>
  <si>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</si>
  <si>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</si>
  <si>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</si>
  <si>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</si>
  <si>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</si>
  <si>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</si>
  <si>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</si>
  <si>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</si>
  <si>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</si>
  <si>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</si>
  <si>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</si>
  <si>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</si>
  <si>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</si>
  <si>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</si>
  <si>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</si>
  <si>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</si>
  <si>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</si>
  <si>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</si>
  <si>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</si>
  <si>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</si>
  <si>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</si>
  <si>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</si>
  <si>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</si>
  <si>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</si>
  <si>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</si>
  <si>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</si>
  <si>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</si>
  <si>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</si>
  <si>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</si>
  <si>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</si>
  <si>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</si>
  <si>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</si>
  <si>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</si>
  <si>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</si>
  <si>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</si>
  <si>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</si>
  <si>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</si>
  <si>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</si>
  <si>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</si>
  <si>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</si>
  <si>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</si>
  <si>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</si>
  <si>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</si>
  <si>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</si>
  <si>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</si>
  <si>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</si>
  <si>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</si>
  <si>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</si>
  <si>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</si>
  <si>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</si>
  <si>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</si>
  <si>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</si>
  <si>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</si>
  <si>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</si>
  <si>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</si>
  <si>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</si>
  <si>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</si>
  <si>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</si>
  <si>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</si>
  <si>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</si>
  <si>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</si>
  <si>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</si>
  <si>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</si>
  <si>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</si>
  <si>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</si>
  <si>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</si>
  <si>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</si>
  <si>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</si>
  <si>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</si>
  <si>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</si>
  <si>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</si>
  <si>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</si>
  <si>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</si>
  <si>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</si>
  <si>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</si>
  <si>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</si>
  <si>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</si>
  <si>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</si>
  <si>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</si>
  <si>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</si>
  <si>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</si>
  <si>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</si>
  <si>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</si>
  <si>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</si>
  <si>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</si>
  <si>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</si>
  <si>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</si>
  <si>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</si>
  <si>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</si>
  <si>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</si>
  <si>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</si>
  <si>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</si>
  <si>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</si>
  <si>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</si>
  <si>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</si>
  <si>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</si>
  <si>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</si>
  <si>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</si>
  <si>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</si>
  <si>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</si>
  <si>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</si>
  <si>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</si>
  <si>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</si>
  <si>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</si>
  <si>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</si>
  <si>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</si>
  <si>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</si>
  <si>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</si>
  <si>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</si>
  <si>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</si>
  <si>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</si>
  <si>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</si>
  <si>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</si>
  <si>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</si>
  <si>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</si>
  <si>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</si>
  <si>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</si>
  <si>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</si>
  <si>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</si>
  <si>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</si>
  <si>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</si>
  <si>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</si>
  <si>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</si>
  <si>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</si>
  <si>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</si>
  <si>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</si>
  <si>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</si>
  <si>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</si>
  <si>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</si>
  <si>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</si>
  <si>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</si>
  <si>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</si>
  <si>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</si>
  <si>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</si>
  <si>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</si>
  <si>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</si>
  <si>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</si>
  <si>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</si>
  <si>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</si>
  <si>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</si>
  <si>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</si>
  <si>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</si>
  <si>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</si>
  <si>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</si>
  <si>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</si>
  <si>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</si>
  <si>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</si>
  <si>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</si>
  <si>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</si>
  <si>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</si>
  <si>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</si>
  <si>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</si>
  <si>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</si>
  <si>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</si>
  <si>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</si>
  <si>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</si>
  <si>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</si>
  <si>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</si>
  <si>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</si>
  <si>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</si>
  <si>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</si>
  <si>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</si>
  <si>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</si>
  <si>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</si>
  <si>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</si>
  <si>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</si>
  <si>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</si>
  <si>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</si>
  <si>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</si>
  <si>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</si>
  <si>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</si>
  <si>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</si>
  <si>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</si>
  <si>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</si>
  <si>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</si>
  <si>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</si>
  <si>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</si>
  <si>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</si>
  <si>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</si>
  <si>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</si>
  <si>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</si>
  <si>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</si>
  <si>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</si>
  <si>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</si>
  <si>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</si>
  <si>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</si>
  <si>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</si>
  <si>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</si>
  <si>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</si>
  <si>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</si>
  <si>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</si>
  <si>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</si>
  <si>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</si>
  <si>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</si>
  <si>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</si>
  <si>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</si>
  <si>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</si>
  <si>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</si>
  <si>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</si>
  <si>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</si>
  <si>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</si>
  <si>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</si>
  <si>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</si>
  <si>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</si>
  <si>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</si>
  <si>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</si>
  <si>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</si>
  <si>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</si>
  <si>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</si>
  <si>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</si>
  <si>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</si>
  <si>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</si>
  <si>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</si>
  <si>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</si>
  <si>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</si>
  <si>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</si>
  <si>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</si>
  <si>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</si>
  <si>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</si>
  <si>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</si>
  <si>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</si>
  <si>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</si>
  <si>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</si>
  <si>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</si>
  <si>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</si>
  <si>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</si>
  <si>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</si>
  <si>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</si>
  <si>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</si>
  <si>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</si>
  <si>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</si>
  <si>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</si>
  <si>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</si>
  <si>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</si>
  <si>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</si>
  <si>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</si>
  <si>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</si>
  <si>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</si>
  <si>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</si>
  <si>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</si>
  <si>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</si>
  <si>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</si>
  <si>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</si>
  <si>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</si>
  <si>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</si>
  <si>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</si>
  <si>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</si>
  <si>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</si>
  <si>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</si>
  <si>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</si>
  <si>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</si>
  <si>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</si>
  <si>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</si>
  <si>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</si>
  <si>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</si>
  <si>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</si>
  <si>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</si>
  <si>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</si>
  <si>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</si>
  <si>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</si>
  <si>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</si>
  <si>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</si>
  <si>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</si>
  <si>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</si>
  <si>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</si>
  <si>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</si>
  <si>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</si>
  <si>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</si>
  <si>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</si>
  <si>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</si>
  <si>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</si>
  <si>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</si>
  <si>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</si>
  <si>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</si>
  <si>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</si>
  <si>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</si>
  <si>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</si>
  <si>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</si>
  <si>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</si>
  <si>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</si>
  <si>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</si>
  <si>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</si>
  <si>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</si>
  <si>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</si>
  <si>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</si>
  <si>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</si>
  <si>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</si>
  <si>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</si>
  <si>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</si>
  <si>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</si>
  <si>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</si>
  <si>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</si>
  <si>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</si>
  <si>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</si>
  <si>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</si>
  <si>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</si>
  <si>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</si>
  <si>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</si>
  <si>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</si>
  <si>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</si>
  <si>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</si>
  <si>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</si>
  <si>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</si>
  <si>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</si>
  <si>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</si>
  <si>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</si>
  <si>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</si>
  <si>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</si>
  <si>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</si>
  <si>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</si>
  <si>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</si>
  <si>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</si>
  <si>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</si>
  <si>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</si>
  <si>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</si>
  <si>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</si>
  <si>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</si>
  <si>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</si>
  <si>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</si>
  <si>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</si>
  <si>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</si>
  <si>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</si>
  <si>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</si>
  <si>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</si>
  <si>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</si>
  <si>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</si>
  <si>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</si>
  <si>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</si>
  <si>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</si>
  <si>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</si>
  <si>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</si>
  <si>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</si>
  <si>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</si>
  <si>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</si>
  <si>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</si>
  <si>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</si>
  <si>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</si>
  <si>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</si>
  <si>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</si>
  <si>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</si>
  <si>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</si>
  <si>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</si>
  <si>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</si>
  <si>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</si>
  <si>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</si>
  <si>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</si>
  <si>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</si>
  <si>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</si>
  <si>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</si>
  <si>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</si>
  <si>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</si>
  <si>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</si>
  <si>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</si>
  <si>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</si>
  <si>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</si>
  <si>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</si>
  <si>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</si>
  <si>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</si>
  <si>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</si>
  <si>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</si>
  <si>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</si>
  <si>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</si>
  <si>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</si>
  <si>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</si>
  <si>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</si>
  <si>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</si>
  <si>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</si>
  <si>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</si>
  <si>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</si>
  <si>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</si>
  <si>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</si>
  <si>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</si>
  <si>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</si>
  <si>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</si>
  <si>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</si>
  <si>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</si>
  <si>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</si>
  <si>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</si>
  <si>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</si>
  <si>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</si>
  <si>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</si>
  <si>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</si>
  <si>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</si>
  <si>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</si>
  <si>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</si>
  <si>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</si>
  <si>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</si>
  <si>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</si>
  <si>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</si>
  <si>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</si>
  <si>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</si>
  <si>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</si>
  <si>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</si>
  <si>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</si>
  <si>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</si>
  <si>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</si>
  <si>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</si>
  <si>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</si>
  <si>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</si>
  <si>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</si>
  <si>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</si>
  <si>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</si>
  <si>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</si>
  <si>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</si>
  <si>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</si>
  <si>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</si>
  <si>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</si>
  <si>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</si>
  <si>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</si>
  <si>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</si>
  <si>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</si>
  <si>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</si>
  <si>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</si>
  <si>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</si>
  <si>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</si>
  <si>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</si>
  <si>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</si>
  <si>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</si>
  <si>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</si>
  <si>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</si>
  <si>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</si>
  <si>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</si>
  <si>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</si>
  <si>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</si>
  <si>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</si>
  <si>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</si>
  <si>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</si>
  <si>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</si>
  <si>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</si>
  <si>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</si>
  <si>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</si>
  <si>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</si>
  <si>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</si>
  <si>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</si>
  <si>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</si>
  <si>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</si>
  <si>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</si>
  <si>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</si>
  <si>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</si>
  <si>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</si>
  <si>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</si>
  <si>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</si>
  <si>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</si>
  <si>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</si>
  <si>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</si>
  <si>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</si>
  <si>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</si>
  <si>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</si>
  <si>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</si>
  <si>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</si>
  <si>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</si>
  <si>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</si>
  <si>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</si>
  <si>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</si>
  <si>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</si>
  <si>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</si>
  <si>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</si>
  <si>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</si>
  <si>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</si>
  <si>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</si>
  <si>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</si>
  <si>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</si>
  <si>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</si>
  <si>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</si>
  <si>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</si>
  <si>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</si>
  <si>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</si>
  <si>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</si>
  <si>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</si>
  <si>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</si>
  <si>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</si>
  <si>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</si>
  <si>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</si>
  <si>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</si>
  <si>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</si>
  <si>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</si>
  <si>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</si>
  <si>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</si>
  <si>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</si>
  <si>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</si>
  <si>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</si>
  <si>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</si>
  <si>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</si>
  <si>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</si>
  <si>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</si>
  <si>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</si>
  <si>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</si>
  <si>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</si>
  <si>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</si>
  <si>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</si>
  <si>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</si>
  <si>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</si>
  <si>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</si>
  <si>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</si>
  <si>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</si>
  <si>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</si>
  <si>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</si>
  <si>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</si>
  <si>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</si>
  <si>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</si>
  <si>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</si>
  <si>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</si>
  <si>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</si>
  <si>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</si>
  <si>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</si>
  <si>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</si>
  <si>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</si>
  <si>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</si>
  <si>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</si>
  <si>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</si>
  <si>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</si>
  <si>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</si>
  <si>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</si>
  <si>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</si>
  <si>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</si>
  <si>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</si>
  <si>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</si>
  <si>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</si>
  <si>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</si>
  <si>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</si>
  <si>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</si>
  <si>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</si>
  <si>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</si>
  <si>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</si>
  <si>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</si>
  <si>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</si>
  <si>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</si>
  <si>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</si>
  <si>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</si>
  <si>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</si>
  <si>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</si>
  <si>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</si>
  <si>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</si>
  <si>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</si>
  <si>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</si>
  <si>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</si>
  <si>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</si>
  <si>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</si>
  <si>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</si>
  <si>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</si>
  <si>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</si>
  <si>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</si>
  <si>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</si>
  <si>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</si>
  <si>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</si>
  <si>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</si>
  <si>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</si>
  <si>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</si>
  <si>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</si>
  <si>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</si>
  <si>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</si>
  <si>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</si>
  <si>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</si>
  <si>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</si>
  <si>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</si>
  <si>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</si>
  <si>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</si>
  <si>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</si>
  <si>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</si>
  <si>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</si>
  <si>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</si>
  <si>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</si>
  <si>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</si>
  <si>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</si>
  <si>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</si>
  <si>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</si>
  <si>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</si>
  <si>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</si>
  <si>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</si>
  <si>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</si>
  <si>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</si>
  <si>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</si>
  <si>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</si>
  <si>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</si>
  <si>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</si>
  <si>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</si>
  <si>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</si>
  <si>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</si>
  <si>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</si>
  <si>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</si>
  <si>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</si>
  <si>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</si>
  <si>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</si>
  <si>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</si>
  <si>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</si>
  <si>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</si>
  <si>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</si>
  <si>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</si>
  <si>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</si>
  <si>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</si>
  <si>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</si>
  <si>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</si>
  <si>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</si>
  <si>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</si>
  <si>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</si>
  <si>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</si>
  <si>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</si>
  <si>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</si>
  <si>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</si>
  <si>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</si>
  <si>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</si>
  <si>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</si>
  <si>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</si>
  <si>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</si>
  <si>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</si>
  <si>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</si>
  <si>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</si>
  <si>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</si>
  <si>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</si>
  <si>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</si>
  <si>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</si>
  <si>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</si>
  <si>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</si>
  <si>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</si>
  <si>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</si>
  <si>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</si>
  <si>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</si>
  <si>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</si>
  <si>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</si>
  <si>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</si>
  <si>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</si>
  <si>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</si>
  <si>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</si>
  <si>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</si>
  <si>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</si>
  <si>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</si>
  <si>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</si>
  <si>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</si>
  <si>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</si>
  <si>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</si>
  <si>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</si>
  <si>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</si>
  <si>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</si>
  <si>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</si>
  <si>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</si>
  <si>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</si>
  <si>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</si>
  <si>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</si>
  <si>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</si>
  <si>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</si>
  <si>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</si>
  <si>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</si>
  <si>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</si>
  <si>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</si>
  <si>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</si>
  <si>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</si>
  <si>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</si>
  <si>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</si>
  <si>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</si>
  <si>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</si>
  <si>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</si>
  <si>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</si>
  <si>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</si>
  <si>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</si>
  <si>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</si>
  <si>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</si>
  <si>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</si>
  <si>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</si>
  <si>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</si>
  <si>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</si>
  <si>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</si>
  <si>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</si>
  <si>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</si>
  <si>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</si>
  <si>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</si>
  <si>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</si>
  <si>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</si>
  <si>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</si>
  <si>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</si>
  <si>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</si>
  <si>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</si>
  <si>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</si>
  <si>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</si>
  <si>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</si>
  <si>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</si>
  <si>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</si>
  <si>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</si>
  <si>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</si>
  <si>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</si>
  <si>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</si>
  <si>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</si>
  <si>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</si>
  <si>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</si>
  <si>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</si>
  <si>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</si>
  <si>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</si>
  <si>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</si>
  <si>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</si>
  <si>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</si>
  <si>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</si>
  <si>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</si>
  <si>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</si>
  <si>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</si>
  <si>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</si>
  <si>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</si>
  <si>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</si>
  <si>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</si>
  <si>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</si>
  <si>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</si>
  <si>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</si>
  <si>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</si>
  <si>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</si>
  <si>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</si>
  <si>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</si>
  <si>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</si>
  <si>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</si>
  <si>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</si>
  <si>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</si>
  <si>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</si>
  <si>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</si>
  <si>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</si>
  <si>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</si>
  <si>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</si>
  <si>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</si>
  <si>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</si>
  <si>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</si>
  <si>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</si>
  <si>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</si>
  <si>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</si>
  <si>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</si>
  <si>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</si>
  <si>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</si>
  <si>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</si>
  <si>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</si>
  <si>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</si>
  <si>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</si>
  <si>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</si>
  <si>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</si>
  <si>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</si>
  <si>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</si>
  <si>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</si>
  <si>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</si>
  <si>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</si>
  <si>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</si>
  <si>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</si>
  <si>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</si>
  <si>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</si>
  <si>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</si>
  <si>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</si>
  <si>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</si>
  <si>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</si>
  <si>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</si>
  <si>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</si>
  <si>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</si>
  <si>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</si>
  <si>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</si>
  <si>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</si>
  <si>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</si>
  <si>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</si>
  <si>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</si>
  <si>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</si>
  <si>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</si>
  <si>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</si>
  <si>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</si>
  <si>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</si>
  <si>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</si>
  <si>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</si>
  <si>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</si>
  <si>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</si>
  <si>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</si>
  <si>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</si>
  <si>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</si>
  <si>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</si>
  <si>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</si>
  <si>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</si>
  <si>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</si>
  <si>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</si>
  <si>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</si>
  <si>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</si>
  <si>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</si>
  <si>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</si>
  <si>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</si>
  <si>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</si>
  <si>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</si>
  <si>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</si>
  <si>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</si>
  <si>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</si>
  <si>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</si>
  <si>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</si>
  <si>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</si>
  <si>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</si>
  <si>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</si>
  <si>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</si>
  <si>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</si>
  <si>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</si>
  <si>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</si>
  <si>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</si>
  <si>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</si>
  <si>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</si>
  <si>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</si>
  <si>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</si>
  <si>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</si>
  <si>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</si>
  <si>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</si>
  <si>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</si>
  <si>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</si>
  <si>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</si>
  <si>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</si>
  <si>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</si>
  <si>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</si>
  <si>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</si>
  <si>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</si>
  <si>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</si>
  <si>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</si>
  <si>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</si>
  <si>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</si>
  <si>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</si>
  <si>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</si>
  <si>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</si>
  <si>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</si>
  <si>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</si>
  <si>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</si>
  <si>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</si>
  <si>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</si>
  <si>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</si>
  <si>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</si>
  <si>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</si>
  <si>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</si>
  <si>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</si>
  <si>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</si>
  <si>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</si>
  <si>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</si>
  <si>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</si>
  <si>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</si>
  <si>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</si>
  <si>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</si>
  <si>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</si>
  <si>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</si>
  <si>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</si>
  <si>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</si>
  <si>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</si>
  <si>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</si>
  <si>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</si>
  <si>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</si>
  <si>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</si>
  <si>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</si>
  <si>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</si>
  <si>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</si>
  <si>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</si>
  <si>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</si>
  <si>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</si>
  <si>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</si>
  <si>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</si>
  <si>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</si>
  <si>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</si>
  <si>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</si>
  <si>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</si>
  <si>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</si>
  <si>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</si>
  <si>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</si>
  <si>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</si>
  <si>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</si>
  <si>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</si>
  <si>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</si>
  <si>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</si>
  <si>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</si>
  <si>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</si>
  <si>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</si>
  <si>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</si>
  <si>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</si>
  <si>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</si>
  <si>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</si>
  <si>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</si>
  <si>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</si>
  <si>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</si>
  <si>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</si>
  <si>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</si>
  <si>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</si>
  <si>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</si>
  <si>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</si>
  <si>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</si>
  <si>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</si>
  <si>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</si>
  <si>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</si>
  <si>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</si>
  <si>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</si>
  <si>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</si>
  <si>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</si>
  <si>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</si>
  <si>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</si>
  <si>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</si>
  <si>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</si>
  <si>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</si>
  <si>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</si>
  <si>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</si>
  <si>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</si>
  <si>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</si>
  <si>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</si>
  <si>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</si>
  <si>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</si>
  <si>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</si>
  <si>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</si>
  <si>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</si>
  <si>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</si>
  <si>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</si>
  <si>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</si>
  <si>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</si>
  <si>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</si>
  <si>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</si>
  <si>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</si>
  <si>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</si>
  <si>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</si>
  <si>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</si>
  <si>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</si>
  <si>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</si>
  <si>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</si>
  <si>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</si>
  <si>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</si>
  <si>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</si>
  <si>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</si>
  <si>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</si>
  <si>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</si>
  <si>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</si>
  <si>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</si>
  <si>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</si>
  <si>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</si>
  <si>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</si>
  <si>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</si>
  <si>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</si>
  <si>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</si>
  <si>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</si>
  <si>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</si>
  <si>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</si>
  <si>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</si>
  <si>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</si>
  <si>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</si>
  <si>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</si>
  <si>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</si>
  <si>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</si>
  <si>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</si>
  <si>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</si>
  <si>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</si>
  <si>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</si>
  <si>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</si>
  <si>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</si>
  <si>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</si>
  <si>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</si>
  <si>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</si>
  <si>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</si>
  <si>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</si>
  <si>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</si>
  <si>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</si>
  <si>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</si>
  <si>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</si>
  <si>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</si>
  <si>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</si>
  <si>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</si>
  <si>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</si>
  <si>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</si>
  <si>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</si>
  <si>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</si>
  <si>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</si>
  <si>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</si>
  <si>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</si>
  <si>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</si>
  <si>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</si>
  <si>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</si>
  <si>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</si>
  <si>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</si>
  <si>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</si>
  <si>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</si>
  <si>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</si>
  <si>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</si>
  <si>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</si>
  <si>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</si>
  <si>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</si>
  <si>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</si>
  <si>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</si>
  <si>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</si>
  <si>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</si>
  <si>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</si>
  <si>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</si>
  <si>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</si>
  <si>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</si>
  <si>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</si>
  <si>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</si>
  <si>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</si>
  <si>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</si>
  <si>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</si>
  <si>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</si>
  <si>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</si>
  <si>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</si>
  <si>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</si>
  <si>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</si>
  <si>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</si>
  <si>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</si>
  <si>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</si>
  <si>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</si>
  <si>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</si>
  <si>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</si>
  <si>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</si>
  <si>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</si>
  <si>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</si>
  <si>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</si>
  <si>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</si>
  <si>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</si>
  <si>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</si>
  <si>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</si>
  <si>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</si>
  <si>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</si>
  <si>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</si>
  <si>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</si>
  <si>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</si>
  <si>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</si>
  <si>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</si>
  <si>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</si>
  <si>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</si>
  <si>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</si>
  <si>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</si>
  <si>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</si>
  <si>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</si>
  <si>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</si>
  <si>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</si>
  <si>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</si>
  <si>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</si>
  <si>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</si>
  <si>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</si>
  <si>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</si>
  <si>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</si>
  <si>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</si>
  <si>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</si>
  <si>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</si>
  <si>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</si>
  <si>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</si>
  <si>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</si>
  <si>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</si>
  <si>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</si>
  <si>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</si>
  <si>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</si>
  <si>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</si>
  <si>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</si>
  <si>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</si>
  <si>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</si>
  <si>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</si>
  <si>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</si>
  <si>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</si>
  <si>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</si>
  <si>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</si>
  <si>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</si>
  <si>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</si>
  <si>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</si>
  <si>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</si>
  <si>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</si>
  <si>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</si>
  <si>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</si>
  <si>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</si>
  <si>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</si>
  <si>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</si>
  <si>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</si>
  <si>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</si>
  <si>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</si>
  <si>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</si>
  <si>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</si>
  <si>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</si>
  <si>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</si>
  <si>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</si>
  <si>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</si>
  <si>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</si>
  <si>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</si>
  <si>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</si>
  <si>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</si>
  <si>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</si>
  <si>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</si>
  <si>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</si>
  <si>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</si>
  <si>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</si>
  <si>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</si>
  <si>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</si>
  <si>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</si>
  <si>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</si>
  <si>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</si>
  <si>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</si>
  <si>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</si>
  <si>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</si>
  <si>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</si>
  <si>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</si>
  <si>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</si>
  <si>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</si>
  <si>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</si>
  <si>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</si>
  <si>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</si>
  <si>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</si>
  <si>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</si>
  <si>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</si>
  <si>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</si>
  <si>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</si>
  <si>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</si>
  <si>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</si>
  <si>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</si>
  <si>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</si>
  <si>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</si>
  <si>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</si>
  <si>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</si>
  <si>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</si>
  <si>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</si>
  <si>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</si>
  <si>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</si>
  <si>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</si>
  <si>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</si>
  <si>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</si>
  <si>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</si>
  <si>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</si>
  <si>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</si>
  <si>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</si>
  <si>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</si>
  <si>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</si>
  <si>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</si>
  <si>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</si>
  <si>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</si>
  <si>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</si>
  <si>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</si>
  <si>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</si>
  <si>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</si>
  <si>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</si>
  <si>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</si>
  <si>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</si>
  <si>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</si>
  <si>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</si>
  <si>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</si>
  <si>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</si>
  <si>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</si>
  <si>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</si>
  <si>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</si>
  <si>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</si>
  <si>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</si>
  <si>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</si>
  <si>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</si>
  <si>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</si>
  <si>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</si>
  <si>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</si>
  <si>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</si>
  <si>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</si>
  <si>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</si>
  <si>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</si>
  <si>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</si>
  <si>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</si>
  <si>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</si>
  <si>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</si>
  <si>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</si>
  <si>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</si>
  <si>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</si>
  <si>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</si>
  <si>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</si>
  <si>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</si>
  <si>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</si>
  <si>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</si>
  <si>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</si>
  <si>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</si>
  <si>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</si>
  <si>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</si>
  <si>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</si>
  <si>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</si>
  <si>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</si>
  <si>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</si>
  <si>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</si>
  <si>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</si>
  <si>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</si>
  <si>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</si>
  <si>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</si>
  <si>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</si>
  <si>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</si>
  <si>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</si>
  <si>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</si>
  <si>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</si>
  <si>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</si>
  <si>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</si>
  <si>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</si>
  <si>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</si>
  <si>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</si>
  <si>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</si>
  <si>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</si>
  <si>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</si>
  <si>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</si>
  <si>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</si>
  <si>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</si>
  <si>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</si>
  <si>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</si>
  <si>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</si>
  <si>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</si>
  <si>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</si>
  <si>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</si>
  <si>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</si>
  <si>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</si>
  <si>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</si>
  <si>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</si>
  <si>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</si>
  <si>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</si>
  <si>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</si>
  <si>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</si>
  <si>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</si>
  <si>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</si>
  <si>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</si>
  <si>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</si>
  <si>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</si>
  <si>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</si>
  <si>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</si>
  <si>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</si>
  <si>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</si>
  <si>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</si>
  <si>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</si>
  <si>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</si>
  <si>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</si>
  <si>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</si>
  <si>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</si>
  <si>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</si>
  <si>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</si>
  <si>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</si>
  <si>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</si>
  <si>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</si>
  <si>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</si>
  <si>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</si>
  <si>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</si>
  <si>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</si>
  <si>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</si>
  <si>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</si>
  <si>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</si>
  <si>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</si>
  <si>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</si>
  <si>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</si>
  <si>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</si>
  <si>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</si>
  <si>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</si>
  <si>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</si>
  <si>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</si>
  <si>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</si>
  <si>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</si>
  <si>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</si>
  <si>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</si>
  <si>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</si>
  <si>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</si>
  <si>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</si>
  <si>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</si>
  <si>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</si>
  <si>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</si>
  <si>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</si>
  <si>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</si>
  <si>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</si>
  <si>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</si>
  <si>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</si>
  <si>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</si>
  <si>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</si>
  <si>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</si>
  <si>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</si>
  <si>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</si>
  <si>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</si>
  <si>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</si>
  <si>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</si>
  <si>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</si>
  <si>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</si>
  <si>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</si>
  <si>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</si>
  <si>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</si>
  <si>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</si>
  <si>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</si>
  <si>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</si>
  <si>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</si>
  <si>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</si>
  <si>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</si>
  <si>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</si>
  <si>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</si>
  <si>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</si>
  <si>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</si>
  <si>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</si>
  <si>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</si>
  <si>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</si>
  <si>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</si>
  <si>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</si>
  <si>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</si>
  <si>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</si>
  <si>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</si>
  <si>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</si>
  <si>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</si>
  <si>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</si>
  <si>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</si>
  <si>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</si>
  <si>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</si>
  <si>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</si>
  <si>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</si>
  <si>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</si>
  <si>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</si>
  <si>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</si>
  <si>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</si>
  <si>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</si>
  <si>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</si>
  <si>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</si>
  <si>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</si>
  <si>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</si>
  <si>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</si>
  <si>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</si>
  <si>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</si>
  <si>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</si>
  <si>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</si>
  <si>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</si>
  <si>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</si>
  <si>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</si>
  <si>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</si>
  <si>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</si>
  <si>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</si>
  <si>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</si>
  <si>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</si>
  <si>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</si>
  <si>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</si>
  <si>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</si>
  <si>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</si>
  <si>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</si>
  <si>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</si>
  <si>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</si>
  <si>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</si>
  <si>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</si>
  <si>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</si>
  <si>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</si>
  <si>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</si>
  <si>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</si>
  <si>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</si>
  <si>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</si>
  <si>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</si>
  <si>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</si>
  <si>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</si>
  <si>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</si>
  <si>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</si>
  <si>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</si>
  <si>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</si>
  <si>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</si>
  <si>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</si>
  <si>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</si>
  <si>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</si>
  <si>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</si>
  <si>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</si>
  <si>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</si>
  <si>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</si>
  <si>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</si>
  <si>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</si>
  <si>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</si>
  <si>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</si>
  <si>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</si>
  <si>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</si>
  <si>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</si>
  <si>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</si>
  <si>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</si>
  <si>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</si>
  <si>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</si>
  <si>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</si>
  <si>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</si>
  <si>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</si>
  <si>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</si>
  <si>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</si>
  <si>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</si>
  <si>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</si>
  <si>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</si>
  <si>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</si>
  <si>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</si>
  <si>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</si>
  <si>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</si>
  <si>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</si>
  <si>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</si>
  <si>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</si>
  <si>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</si>
  <si>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</si>
  <si>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</si>
  <si>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</si>
  <si>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</si>
  <si>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</si>
  <si>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</si>
  <si>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</si>
  <si>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</si>
  <si>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</si>
  <si>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</si>
  <si>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</si>
  <si>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</si>
  <si>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</si>
  <si>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</si>
  <si>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</si>
  <si>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</si>
  <si>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</si>
  <si>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</si>
  <si>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</si>
  <si>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</si>
  <si>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</si>
  <si>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</si>
  <si>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</si>
  <si>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</si>
  <si>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</si>
  <si>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</si>
  <si>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</si>
  <si>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</si>
  <si>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</si>
  <si>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</si>
  <si>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</si>
  <si>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</si>
  <si>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</si>
  <si>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</si>
  <si>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</si>
  <si>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</si>
  <si>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</si>
  <si>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</si>
  <si>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</si>
  <si>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</si>
  <si>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</si>
  <si>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</si>
  <si>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</si>
  <si>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</si>
  <si>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</si>
  <si>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</si>
  <si>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</si>
  <si>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</si>
  <si>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</si>
  <si>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</si>
  <si>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</si>
  <si>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</si>
  <si>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</si>
  <si>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</si>
  <si>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</si>
  <si>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</si>
  <si>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</si>
  <si>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</si>
  <si>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</si>
  <si>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</si>
  <si>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</si>
  <si>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</si>
  <si>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</si>
  <si>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</si>
  <si>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</si>
  <si>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</si>
  <si>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</si>
  <si>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</si>
  <si>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</si>
  <si>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</si>
  <si>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</si>
  <si>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</si>
  <si>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</si>
  <si>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</si>
  <si>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</si>
  <si>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</si>
  <si>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</si>
  <si>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</si>
  <si>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</si>
  <si>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</si>
  <si>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</si>
  <si>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</si>
  <si>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</si>
  <si>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</si>
  <si>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</si>
  <si>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</si>
  <si>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</si>
  <si>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</si>
  <si>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</si>
  <si>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</si>
  <si>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</si>
  <si>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</si>
  <si>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</si>
  <si>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</si>
  <si>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</si>
  <si>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</si>
  <si>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</si>
  <si>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</si>
  <si>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</si>
  <si>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</si>
  <si>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</si>
  <si>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</si>
  <si>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</si>
  <si>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</si>
  <si>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</si>
  <si>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</si>
  <si>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</si>
  <si>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</si>
  <si>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</si>
  <si>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</si>
  <si>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</si>
  <si>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</si>
  <si>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</si>
  <si>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</si>
  <si>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</si>
  <si>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</si>
  <si>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</si>
  <si>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</si>
  <si>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</si>
  <si>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</si>
  <si>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</si>
  <si>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</si>
  <si>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</si>
  <si>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</si>
  <si>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</si>
  <si>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</si>
  <si>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</si>
  <si>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</si>
  <si>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</si>
  <si>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</si>
  <si>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</si>
  <si>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</si>
  <si>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</si>
  <si>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</si>
  <si>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</si>
  <si>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</si>
  <si>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</si>
  <si>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</si>
  <si>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</si>
  <si>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</si>
  <si>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</si>
  <si>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</si>
  <si>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</si>
  <si>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</si>
  <si>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</si>
  <si>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</si>
  <si>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</si>
  <si>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</si>
  <si>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</si>
  <si>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</si>
  <si>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</si>
  <si>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</si>
  <si>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</si>
  <si>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</si>
  <si>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</si>
  <si>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</si>
  <si>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</si>
  <si>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</si>
  <si>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</si>
  <si>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</si>
  <si>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</si>
  <si>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</si>
  <si>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</si>
  <si>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</si>
  <si>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</si>
  <si>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</si>
  <si>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</si>
  <si>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</si>
  <si>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</si>
  <si>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</si>
  <si>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</si>
  <si>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</si>
  <si>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</si>
  <si>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</si>
  <si>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</si>
  <si>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</si>
  <si>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</si>
  <si>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</si>
  <si>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</si>
  <si>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</si>
  <si>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</si>
  <si>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</si>
  <si>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</si>
  <si>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</si>
  <si>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</si>
  <si>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</si>
  <si>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</si>
  <si>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</si>
  <si>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</si>
  <si>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</si>
  <si>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</si>
  <si>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</si>
  <si>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</si>
  <si>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</si>
  <si>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</si>
  <si>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</si>
  <si>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</si>
  <si>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</si>
  <si>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</si>
  <si>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</si>
  <si>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</si>
  <si>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</si>
  <si>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</si>
  <si>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</si>
  <si>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</si>
  <si>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</si>
  <si>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</si>
  <si>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</si>
  <si>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</si>
  <si>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</si>
  <si>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</si>
  <si>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</si>
  <si>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</si>
  <si>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</si>
  <si>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</si>
  <si>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</si>
  <si>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</si>
  <si>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</si>
  <si>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</si>
  <si>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</si>
  <si>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</si>
  <si>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</si>
  <si>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</si>
  <si>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</si>
  <si>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</si>
  <si>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</si>
  <si>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</si>
  <si>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</si>
  <si>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</si>
  <si>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</si>
  <si>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</si>
  <si>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</si>
  <si>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</si>
  <si>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</si>
  <si>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</si>
  <si>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</si>
  <si>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</si>
  <si>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</si>
  <si>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</si>
  <si>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</si>
  <si>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</si>
  <si>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</si>
  <si>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</si>
  <si>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</si>
  <si>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</si>
  <si>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</si>
  <si>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</si>
  <si>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</si>
  <si>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</si>
  <si>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</si>
  <si>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</si>
  <si>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</si>
  <si>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</si>
  <si>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</si>
  <si>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</si>
  <si>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</si>
  <si>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</si>
  <si>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</si>
  <si>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</si>
  <si>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</si>
  <si>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</si>
  <si>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</si>
  <si>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</si>
  <si>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</si>
  <si>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</si>
  <si>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</si>
  <si>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</si>
  <si>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</si>
  <si>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</si>
  <si>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</si>
  <si>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</si>
  <si>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</si>
  <si>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</si>
  <si>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</si>
  <si>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</si>
  <si>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</si>
  <si>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</si>
  <si>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</si>
  <si>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</si>
  <si>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</si>
  <si>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</si>
  <si>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</si>
  <si>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</si>
  <si>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</si>
  <si>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</si>
  <si>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</si>
  <si>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</si>
  <si>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</si>
  <si>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</si>
  <si>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</si>
  <si>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</si>
  <si>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</si>
  <si>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</si>
  <si>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</si>
  <si>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</si>
  <si>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</si>
  <si>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</si>
  <si>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</si>
  <si>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</si>
  <si>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</si>
  <si>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</si>
  <si>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</si>
  <si>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</si>
  <si>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</si>
  <si>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</si>
  <si>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</si>
  <si>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</si>
  <si>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</si>
  <si>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</si>
  <si>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</si>
  <si>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</si>
  <si>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</si>
  <si>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</si>
  <si>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</si>
  <si>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</si>
  <si>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</si>
  <si>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</si>
  <si>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</si>
  <si>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</si>
  <si>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</si>
  <si>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</si>
  <si>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</si>
  <si>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</si>
  <si>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</si>
  <si>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</si>
  <si>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</si>
  <si>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</si>
  <si>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</si>
  <si>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</si>
  <si>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</si>
  <si>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</si>
  <si>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</si>
  <si>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</si>
  <si>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</si>
  <si>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</si>
  <si>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</si>
  <si>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</si>
  <si>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</si>
  <si>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</si>
  <si>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</si>
  <si>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</si>
  <si>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</si>
  <si>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</si>
  <si>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</si>
  <si>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</si>
  <si>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</si>
  <si>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</si>
  <si>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</si>
  <si>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</si>
  <si>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</si>
  <si>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</si>
  <si>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</si>
  <si>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</si>
  <si>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</si>
  <si>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</si>
  <si>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</si>
  <si>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</si>
  <si>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</si>
  <si>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</si>
  <si>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</si>
  <si>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</si>
  <si>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</si>
  <si>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</si>
  <si>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</si>
  <si>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</si>
  <si>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</si>
  <si>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</si>
  <si>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</si>
  <si>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</si>
  <si>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</si>
  <si>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</si>
  <si>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</si>
  <si>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</si>
  <si>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</si>
  <si>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</si>
  <si>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</si>
  <si>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</si>
  <si>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</si>
  <si>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</si>
  <si>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</si>
  <si>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</si>
  <si>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</si>
  <si>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</si>
  <si>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</si>
  <si>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</si>
  <si>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</si>
  <si>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</si>
  <si>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</si>
  <si>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</si>
  <si>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</si>
  <si>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</si>
  <si>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</si>
  <si>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</si>
  <si>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</si>
  <si>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</si>
  <si>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</si>
  <si>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</si>
  <si>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</si>
  <si>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</si>
  <si>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</si>
  <si>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</si>
  <si>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</si>
  <si>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</si>
  <si>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</si>
  <si>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</si>
  <si>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</si>
  <si>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</si>
  <si>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</si>
  <si>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</si>
  <si>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</si>
  <si>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</si>
  <si>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</si>
  <si>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</si>
  <si>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</si>
  <si>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</si>
  <si>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</si>
  <si>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</si>
  <si>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</si>
  <si>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</si>
  <si>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</si>
  <si>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</si>
  <si>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</si>
  <si>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</si>
  <si>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</si>
  <si>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</si>
  <si>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</si>
  <si>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</si>
  <si>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</si>
  <si>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</si>
  <si>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</si>
  <si>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</si>
  <si>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</si>
  <si>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</si>
  <si>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</si>
  <si>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</si>
  <si>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</si>
  <si>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</si>
  <si>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</si>
  <si>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</si>
  <si>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</si>
  <si>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</si>
  <si>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</si>
  <si>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</si>
  <si>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</si>
  <si>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</si>
  <si>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</si>
  <si>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</si>
  <si>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</si>
  <si>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</si>
  <si>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</si>
  <si>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</si>
  <si>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</si>
  <si>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</si>
  <si>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</si>
  <si>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</si>
  <si>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</si>
  <si>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</si>
  <si>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</si>
  <si>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</si>
  <si>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</si>
  <si>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</si>
  <si>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</si>
  <si>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</si>
  <si>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</si>
  <si>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</si>
  <si>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</si>
  <si>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</si>
  <si>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</si>
  <si>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</si>
  <si>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</si>
  <si>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</si>
  <si>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</si>
  <si>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</si>
  <si>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</si>
  <si>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</si>
  <si>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</si>
  <si>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</si>
  <si>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</si>
  <si>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</si>
  <si>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</si>
  <si>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</si>
  <si>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</si>
  <si>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</si>
  <si>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</si>
  <si>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</si>
  <si>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</si>
  <si>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</si>
  <si>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</si>
  <si>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</si>
  <si>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</si>
  <si>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</si>
  <si>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</si>
  <si>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</si>
  <si>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</si>
  <si>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</si>
  <si>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</si>
  <si>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</si>
  <si>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</si>
  <si>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</si>
  <si>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</si>
  <si>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</si>
  <si>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</si>
  <si>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</si>
  <si>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</si>
  <si>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</si>
  <si>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</si>
  <si>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</si>
  <si>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</si>
  <si>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</si>
  <si>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</si>
  <si>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</si>
  <si>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</si>
  <si>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</si>
  <si>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</si>
  <si>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</si>
  <si>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</si>
  <si>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</si>
  <si>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</si>
  <si>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</si>
  <si>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</si>
  <si>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</si>
  <si>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</si>
  <si>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</si>
  <si>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</si>
  <si>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</si>
  <si>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</si>
  <si>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</si>
  <si>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</si>
  <si>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</si>
  <si>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</si>
  <si>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</si>
  <si>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</si>
  <si>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</si>
  <si>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</si>
  <si>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</si>
  <si>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</si>
  <si>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</si>
  <si>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</si>
  <si>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</si>
  <si>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</si>
  <si>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</si>
  <si>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</si>
  <si>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</si>
  <si>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</si>
  <si>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</si>
  <si>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</si>
  <si>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</si>
  <si>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</si>
  <si>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</si>
  <si>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</si>
  <si>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</si>
  <si>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</si>
  <si>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</si>
  <si>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</si>
  <si>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</si>
  <si>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</si>
  <si>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</si>
  <si>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</si>
  <si>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</si>
  <si>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</si>
  <si>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</si>
  <si>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</si>
  <si>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</si>
  <si>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</si>
  <si>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</si>
  <si>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</si>
  <si>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</si>
  <si>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</si>
  <si>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</si>
  <si>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</si>
  <si>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</si>
  <si>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</si>
  <si>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</si>
  <si>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</si>
  <si>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</si>
  <si>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</si>
  <si>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</si>
  <si>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</si>
  <si>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</si>
  <si>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</si>
  <si>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</si>
  <si>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</si>
  <si>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</si>
  <si>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</si>
  <si>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</si>
  <si>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</si>
  <si>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</si>
  <si>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</si>
  <si>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</si>
  <si>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</si>
  <si>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</si>
  <si>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</si>
  <si>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</si>
  <si>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</si>
  <si>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</si>
  <si>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</si>
  <si>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</si>
  <si>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</si>
  <si>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</si>
  <si>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</si>
  <si>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</si>
  <si>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</si>
  <si>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</si>
  <si>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</si>
  <si>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</si>
  <si>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</si>
  <si>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</si>
  <si>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</si>
  <si>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</si>
  <si>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</si>
  <si>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</si>
  <si>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</si>
  <si>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</si>
  <si>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</si>
  <si>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</si>
  <si>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</si>
  <si>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</si>
  <si>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</si>
  <si>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</si>
  <si>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</si>
  <si>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</si>
  <si>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</si>
  <si>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</si>
  <si>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</si>
  <si>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</si>
  <si>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</si>
  <si>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</si>
  <si>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</si>
  <si>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</si>
  <si>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</si>
  <si>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</si>
  <si>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</si>
  <si>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</si>
  <si>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</si>
  <si>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</si>
  <si>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</si>
  <si>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</si>
  <si>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</si>
  <si>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</si>
  <si>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</si>
  <si>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</si>
  <si>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</si>
  <si>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</si>
  <si>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</si>
  <si>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</si>
  <si>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</si>
  <si>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</si>
  <si>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</si>
  <si>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</si>
  <si>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</si>
  <si>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</si>
  <si>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</si>
  <si>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</si>
  <si>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</si>
  <si>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</si>
  <si>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</si>
  <si>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</si>
  <si>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</si>
  <si>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</si>
  <si>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</si>
  <si>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</si>
  <si>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</si>
  <si>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</si>
  <si>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</si>
  <si>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</si>
  <si>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</si>
  <si>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</si>
  <si>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</si>
  <si>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</si>
  <si>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</si>
  <si>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</si>
  <si>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</si>
  <si>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</si>
  <si>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</si>
  <si>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</si>
  <si>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</si>
  <si>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</si>
  <si>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</si>
  <si>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</si>
  <si>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</si>
  <si>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</si>
  <si>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</si>
  <si>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</si>
  <si>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</si>
  <si>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</si>
  <si>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</si>
  <si>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</si>
  <si>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</si>
  <si>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</si>
  <si>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</si>
  <si>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</si>
  <si>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</si>
  <si>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</si>
  <si>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</si>
  <si>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</si>
  <si>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</si>
  <si>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</si>
  <si>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</si>
  <si>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</si>
  <si>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</si>
  <si>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</si>
  <si>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</si>
  <si>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</si>
  <si>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</si>
  <si>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</si>
  <si>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</si>
  <si>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</si>
  <si>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</si>
  <si>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</si>
  <si>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</si>
  <si>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</si>
  <si>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</si>
  <si>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</si>
  <si>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</si>
  <si>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</si>
  <si>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</si>
  <si>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</si>
  <si>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</si>
  <si>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</si>
  <si>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</si>
  <si>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</si>
  <si>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</si>
  <si>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</si>
  <si>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</si>
  <si>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</si>
  <si>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</si>
  <si>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</si>
  <si>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</si>
  <si>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</si>
  <si>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</si>
  <si>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</si>
  <si>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</si>
  <si>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</si>
  <si>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</si>
  <si>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</si>
  <si>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</si>
  <si>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</si>
  <si>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</si>
  <si>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</si>
  <si>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</si>
  <si>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</si>
  <si>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</si>
  <si>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</si>
  <si>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</si>
  <si>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</si>
  <si>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</si>
  <si>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</si>
  <si>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</si>
  <si>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</si>
  <si>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</si>
  <si>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</si>
  <si>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</si>
  <si>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</si>
  <si>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</si>
  <si>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</si>
  <si>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</si>
  <si>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</si>
  <si>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</si>
  <si>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</si>
  <si>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</si>
  <si>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</si>
  <si>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</si>
  <si>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</si>
  <si>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</si>
  <si>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</si>
  <si>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</si>
  <si>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</si>
  <si>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</si>
  <si>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</si>
  <si>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</si>
  <si>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</si>
  <si>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</si>
  <si>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</si>
  <si>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</si>
  <si>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</si>
  <si>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</si>
  <si>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</si>
  <si>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</si>
  <si>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</si>
  <si>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</si>
  <si>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</si>
  <si>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</si>
  <si>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</si>
  <si>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</si>
  <si>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</si>
  <si>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</si>
  <si>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</si>
  <si>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</si>
  <si>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</si>
  <si>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</si>
  <si>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</si>
  <si>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</si>
  <si>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</si>
  <si>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</si>
  <si>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</si>
  <si>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</si>
  <si>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</si>
  <si>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</si>
  <si>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</si>
  <si>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</si>
  <si>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</si>
  <si>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</si>
  <si>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</si>
  <si>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</si>
  <si>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</si>
  <si>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</si>
  <si>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</si>
  <si>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</si>
  <si>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</si>
  <si>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</si>
  <si>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</si>
  <si>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</si>
  <si>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</si>
  <si>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</si>
  <si>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</si>
  <si>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</si>
  <si>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</si>
  <si>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</si>
  <si>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</si>
  <si>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</si>
  <si>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</si>
  <si>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</si>
  <si>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</si>
  <si>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</si>
  <si>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</si>
  <si>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</si>
  <si>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</si>
  <si>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</si>
  <si>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</si>
  <si>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</si>
  <si>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</si>
  <si>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</si>
  <si>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</si>
  <si>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</si>
  <si>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</si>
  <si>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</si>
  <si>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</si>
  <si>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</si>
  <si>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</si>
  <si>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</si>
  <si>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</si>
  <si>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</si>
  <si>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</si>
  <si>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</si>
  <si>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</si>
  <si>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</si>
  <si>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</si>
  <si>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</si>
  <si>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</si>
  <si>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</si>
  <si>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</si>
  <si>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</si>
  <si>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</si>
  <si>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</si>
  <si>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</si>
  <si>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</si>
  <si>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</si>
  <si>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</si>
  <si>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</si>
  <si>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</si>
  <si>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</si>
  <si>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</si>
  <si>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</si>
  <si>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</si>
  <si>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</si>
  <si>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</si>
  <si>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</si>
  <si>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</si>
  <si>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</si>
  <si>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</si>
  <si>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</si>
  <si>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</si>
  <si>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</si>
  <si>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</si>
  <si>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</si>
  <si>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</si>
  <si>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</si>
  <si>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</si>
  <si>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</si>
  <si>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</si>
  <si>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</si>
  <si>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</si>
  <si>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</si>
  <si>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</si>
  <si>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</si>
  <si>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</si>
  <si>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</si>
  <si>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</si>
  <si>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</si>
  <si>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</si>
  <si>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</si>
  <si>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</si>
  <si>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</si>
  <si>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</si>
  <si>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</si>
  <si>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</si>
  <si>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</si>
  <si>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</si>
  <si>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</si>
  <si>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</si>
  <si>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</si>
  <si>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</si>
  <si>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</si>
  <si>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</si>
  <si>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</si>
  <si>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</si>
  <si>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</si>
  <si>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</si>
  <si>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</si>
  <si>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</si>
  <si>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</si>
  <si>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</si>
  <si>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</si>
  <si>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</si>
  <si>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</si>
  <si>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</si>
  <si>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</si>
  <si>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</si>
  <si>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</si>
  <si>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</si>
  <si>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</si>
  <si>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</si>
  <si>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</si>
  <si>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</si>
  <si>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</si>
  <si>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</si>
  <si>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</si>
  <si>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</si>
  <si>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</si>
  <si>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</si>
  <si>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</si>
  <si>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</si>
  <si>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</si>
  <si>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</si>
  <si>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</si>
  <si>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</si>
  <si>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</si>
  <si>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</si>
  <si>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</si>
  <si>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</si>
  <si>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</si>
  <si>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</si>
  <si>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</si>
  <si>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</si>
  <si>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</si>
  <si>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</si>
  <si>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</si>
  <si>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</si>
  <si>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</si>
  <si>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</si>
  <si>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</si>
  <si>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</si>
  <si>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</si>
  <si>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</si>
  <si>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</si>
  <si>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</si>
  <si>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</si>
  <si>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</si>
  <si>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</si>
  <si>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</si>
  <si>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</si>
  <si>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</si>
  <si>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</si>
  <si>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</si>
  <si>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</si>
  <si>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</si>
  <si>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</si>
  <si>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</si>
  <si>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</si>
  <si>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</si>
  <si>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</si>
  <si>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</si>
  <si>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</si>
  <si>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</si>
  <si>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</si>
  <si>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</si>
  <si>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</si>
  <si>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</si>
  <si>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</si>
  <si>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</si>
  <si>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</si>
  <si>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</si>
  <si>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</si>
  <si>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</si>
  <si>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</si>
  <si>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</si>
  <si>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</si>
  <si>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</si>
  <si>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</si>
  <si>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</si>
  <si>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</si>
  <si>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</si>
  <si>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</si>
  <si>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</si>
  <si>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</si>
  <si>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</si>
  <si>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</si>
  <si>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</si>
  <si>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</si>
  <si>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</si>
  <si>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</si>
  <si>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</si>
  <si>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</si>
  <si>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</si>
  <si>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</si>
  <si>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</si>
  <si>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</si>
  <si>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</si>
  <si>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</si>
  <si>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</si>
  <si>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</si>
  <si>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</si>
  <si>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</si>
  <si>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</si>
  <si>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</si>
  <si>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</si>
  <si>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</si>
  <si>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</si>
  <si>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</si>
  <si>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</si>
  <si>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</si>
  <si>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</si>
  <si>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</si>
  <si>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</si>
  <si>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</si>
  <si>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</si>
  <si>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</si>
  <si>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</si>
  <si>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</si>
  <si>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</si>
  <si>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</si>
  <si>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</si>
  <si>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</si>
  <si>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</si>
  <si>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</si>
  <si>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</si>
  <si>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</si>
  <si>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</si>
  <si>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</si>
  <si>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</si>
  <si>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</si>
  <si>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</si>
  <si>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</si>
  <si>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</si>
  <si>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</si>
  <si>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</si>
  <si>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</si>
  <si>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</si>
  <si>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</si>
  <si>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</si>
  <si>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</si>
  <si>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</si>
  <si>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</si>
  <si>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</si>
  <si>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</si>
  <si>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</si>
  <si>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</si>
  <si>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</si>
  <si>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</si>
  <si>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</si>
  <si>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</si>
  <si>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</si>
  <si>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</si>
  <si>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</si>
  <si>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</si>
  <si>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</si>
  <si>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</si>
  <si>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</si>
  <si>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</si>
  <si>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</si>
  <si>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</si>
  <si>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</si>
  <si>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</si>
  <si>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</si>
  <si>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</si>
  <si>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</si>
  <si>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</si>
  <si>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</si>
  <si>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</si>
  <si>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</si>
  <si>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</si>
  <si>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</si>
  <si>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</si>
  <si>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</si>
  <si>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</si>
  <si>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</si>
  <si>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</si>
  <si>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</si>
  <si>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</si>
  <si>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</si>
  <si>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</si>
  <si>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</si>
  <si>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</si>
  <si>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</si>
  <si>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</si>
  <si>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</si>
  <si>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</si>
  <si>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</si>
  <si>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</si>
  <si>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</si>
  <si>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</si>
  <si>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</si>
  <si>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</si>
  <si>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</si>
  <si>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</si>
  <si>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</si>
  <si>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</si>
  <si>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</si>
  <si>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</si>
  <si>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</si>
  <si>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</si>
  <si>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</si>
  <si>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</si>
  <si>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</si>
  <si>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</si>
  <si>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</si>
  <si>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</si>
  <si>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</si>
  <si>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</si>
  <si>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</si>
  <si>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</si>
  <si>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</si>
  <si>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</si>
  <si>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</si>
  <si>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</si>
  <si>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</si>
  <si>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</si>
  <si>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</si>
  <si>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</si>
  <si>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</si>
  <si>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</si>
  <si>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</si>
  <si>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</si>
  <si>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</si>
  <si>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</si>
  <si>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</si>
  <si>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</si>
  <si>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</si>
  <si>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</si>
  <si>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</si>
  <si>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</si>
  <si>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</si>
  <si>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</si>
  <si>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</si>
  <si>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</si>
  <si>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</si>
  <si>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</si>
  <si>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</si>
  <si>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</si>
  <si>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</si>
  <si>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</si>
  <si>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</si>
  <si>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</si>
  <si>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</si>
  <si>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</si>
  <si>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</si>
  <si>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</si>
  <si>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</si>
  <si>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</si>
  <si>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</si>
  <si>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</si>
  <si>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</si>
  <si>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</si>
  <si>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</si>
  <si>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</si>
  <si>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</si>
  <si>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</si>
  <si>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</si>
  <si>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</si>
  <si>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</si>
  <si>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</si>
  <si>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</si>
  <si>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</si>
  <si>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</si>
  <si>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</si>
  <si>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</si>
  <si>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</si>
  <si>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</si>
  <si>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</si>
  <si>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</si>
  <si>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</si>
  <si>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</si>
  <si>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</si>
  <si>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</si>
  <si>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</si>
  <si>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</si>
  <si>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</si>
  <si>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</si>
  <si>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</si>
  <si>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</si>
  <si>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</si>
  <si>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</si>
  <si>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</si>
  <si>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</si>
  <si>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</si>
  <si>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</si>
  <si>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</si>
  <si>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</si>
  <si>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</si>
  <si>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</si>
  <si>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</si>
  <si>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</si>
  <si>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</si>
  <si>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</si>
  <si>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</si>
  <si>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</si>
  <si>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</si>
  <si>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</si>
  <si>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</si>
  <si>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</si>
  <si>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</si>
  <si>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</si>
  <si>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</si>
  <si>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</si>
  <si>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</si>
  <si>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</si>
  <si>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</si>
  <si>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</si>
  <si>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</si>
  <si>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</si>
  <si>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</si>
  <si>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</si>
  <si>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</si>
  <si>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</si>
  <si>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</si>
  <si>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</si>
  <si>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</si>
  <si>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</si>
  <si>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</si>
  <si>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</si>
  <si>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</si>
  <si>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</si>
  <si>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</si>
  <si>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</si>
  <si>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</si>
  <si>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</si>
  <si>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</si>
  <si>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</si>
  <si>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</si>
  <si>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</si>
  <si>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</si>
  <si>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</si>
  <si>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</si>
  <si>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</si>
  <si>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</si>
  <si>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</si>
  <si>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</si>
  <si>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</si>
  <si>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</si>
  <si>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</si>
  <si>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</si>
  <si>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</si>
  <si>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</si>
  <si>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</si>
  <si>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</si>
  <si>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</si>
  <si>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</si>
  <si>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</si>
  <si>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</si>
  <si>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</si>
  <si>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</si>
  <si>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</si>
  <si>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</si>
  <si>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</si>
  <si>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</si>
  <si>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</si>
  <si>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</si>
  <si>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</si>
  <si>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</si>
  <si>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</si>
  <si>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</si>
  <si>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</si>
  <si>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</si>
  <si>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</si>
  <si>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</si>
  <si>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</si>
  <si>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</si>
  <si>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</si>
  <si>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</si>
  <si>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</si>
  <si>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</si>
  <si>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</si>
  <si>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</si>
  <si>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</si>
  <si>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</si>
  <si>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</si>
  <si>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</si>
  <si>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</si>
  <si>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</si>
  <si>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</si>
  <si>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</si>
  <si>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</si>
  <si>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</si>
  <si>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</si>
  <si>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</si>
  <si>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</si>
  <si>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</si>
  <si>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</si>
  <si>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</si>
  <si>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</si>
  <si>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</si>
  <si>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</si>
  <si>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</si>
  <si>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</si>
  <si>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</si>
  <si>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</si>
  <si>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</si>
  <si>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</si>
  <si>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</si>
  <si>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</si>
  <si>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</si>
  <si>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</si>
  <si>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</si>
  <si>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</si>
  <si>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</si>
  <si>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</si>
  <si>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</si>
  <si>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</si>
  <si>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</si>
  <si>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</si>
  <si>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</si>
  <si>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</si>
  <si>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</si>
  <si>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</si>
  <si>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</si>
  <si>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</si>
  <si>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</si>
  <si>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</si>
  <si>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</si>
  <si>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</si>
  <si>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</si>
  <si>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</si>
  <si>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</si>
  <si>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</si>
  <si>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</si>
  <si>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</si>
  <si>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</si>
  <si>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</si>
  <si>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</si>
  <si>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</si>
  <si>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</si>
  <si>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</si>
  <si>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</si>
  <si>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</si>
  <si>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</si>
  <si>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</si>
  <si>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</si>
  <si>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</si>
  <si>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</si>
  <si>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</si>
  <si>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</si>
  <si>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</si>
  <si>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</si>
  <si>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</si>
  <si>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</si>
  <si>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</si>
  <si>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</si>
  <si>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</si>
  <si>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</si>
  <si>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</si>
  <si>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</si>
  <si>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</si>
  <si>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</si>
  <si>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</si>
  <si>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</si>
  <si>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</si>
  <si>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</si>
  <si>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</si>
  <si>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</si>
  <si>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</si>
  <si>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</si>
  <si>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</si>
  <si>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</si>
  <si>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</si>
  <si>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</si>
  <si>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</si>
  <si>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</si>
  <si>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</si>
  <si>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</si>
  <si>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</si>
  <si>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</si>
  <si>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</si>
  <si>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</si>
  <si>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</si>
  <si>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</si>
  <si>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</si>
  <si>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</si>
  <si>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</si>
  <si>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</si>
  <si>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</si>
  <si>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</si>
  <si>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</si>
  <si>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</si>
  <si>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</si>
  <si>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</si>
  <si>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</si>
  <si>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</si>
  <si>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</si>
  <si>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</si>
  <si>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</si>
  <si>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</si>
  <si>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</si>
  <si>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</si>
  <si>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</si>
  <si>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</si>
  <si>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</si>
  <si>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</si>
  <si>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</si>
  <si>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</si>
  <si>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</si>
  <si>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</si>
  <si>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</si>
  <si>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</si>
  <si>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</si>
  <si>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</si>
  <si>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</si>
  <si>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</si>
  <si>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</si>
  <si>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</si>
  <si>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</si>
  <si>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</si>
  <si>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</si>
  <si>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</si>
  <si>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</si>
  <si>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</si>
  <si>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</si>
  <si>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</si>
  <si>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</si>
  <si>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</si>
  <si>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</si>
  <si>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</si>
  <si>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</si>
  <si>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</si>
  <si>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</si>
  <si>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</si>
  <si>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</si>
  <si>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</si>
  <si>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</si>
  <si>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</si>
  <si>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</si>
  <si>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</si>
  <si>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</si>
  <si>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</si>
  <si>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</si>
  <si>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</si>
  <si>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</si>
  <si>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</si>
  <si>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</si>
  <si>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</si>
  <si>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</si>
  <si>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</si>
  <si>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</si>
  <si>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</si>
  <si>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</si>
  <si>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</si>
  <si>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</si>
  <si>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</si>
  <si>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</si>
  <si>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</si>
  <si>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</si>
  <si>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</si>
  <si>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</si>
  <si>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</si>
  <si>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</si>
  <si>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</si>
  <si>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</si>
  <si>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</si>
  <si>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</si>
  <si>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</si>
  <si>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</si>
  <si>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</si>
  <si>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</si>
  <si>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</si>
  <si>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</si>
  <si>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</si>
  <si>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</si>
  <si>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</si>
  <si>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</si>
  <si>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</si>
  <si>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</si>
  <si>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</si>
  <si>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</si>
  <si>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</si>
  <si>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</si>
  <si>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</si>
  <si>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</si>
  <si>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</si>
  <si>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</si>
  <si>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</si>
  <si>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</si>
  <si>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</si>
  <si>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</si>
  <si>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</si>
  <si>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</si>
  <si>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</si>
  <si>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</si>
  <si>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</si>
  <si>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</si>
  <si>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</si>
  <si>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</si>
  <si>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</si>
  <si>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</si>
  <si>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</si>
  <si>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</si>
  <si>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</si>
  <si>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</si>
  <si>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</si>
  <si>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</si>
  <si>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</si>
  <si>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</si>
  <si>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</si>
  <si>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</si>
  <si>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</si>
  <si>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</si>
  <si>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</si>
  <si>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</si>
  <si>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</si>
  <si>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</si>
  <si>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</si>
  <si>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</si>
  <si>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</si>
  <si>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</si>
  <si>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</si>
  <si>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</si>
  <si>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</si>
  <si>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</si>
  <si>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</si>
  <si>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</si>
  <si>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</si>
  <si>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</si>
  <si>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</si>
  <si>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</si>
  <si>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</si>
  <si>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</si>
  <si>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</si>
  <si>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</si>
  <si>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</si>
  <si>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</si>
  <si>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</si>
  <si>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</si>
  <si>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</si>
  <si>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</si>
  <si>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</si>
  <si>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</si>
  <si>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</si>
  <si>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</si>
  <si>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</si>
  <si>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</si>
  <si>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</si>
  <si>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</si>
  <si>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</si>
  <si>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</si>
  <si>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</si>
  <si>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</si>
  <si>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</si>
  <si>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</si>
  <si>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</si>
  <si>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</si>
  <si>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</si>
  <si>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</si>
  <si>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</si>
  <si>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</si>
  <si>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</si>
  <si>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</si>
  <si>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</si>
  <si>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</si>
  <si>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</si>
  <si>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</si>
  <si>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</si>
  <si>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</si>
  <si>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</si>
  <si>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</si>
  <si>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</si>
  <si>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</si>
  <si>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</si>
  <si>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</si>
  <si>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</si>
  <si>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</si>
  <si>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</si>
  <si>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</si>
  <si>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</si>
  <si>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</si>
  <si>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</si>
  <si>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</si>
  <si>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</si>
  <si>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</si>
  <si>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</si>
  <si>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</si>
  <si>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</si>
  <si>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</si>
  <si>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</si>
  <si>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</si>
  <si>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</si>
  <si>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</si>
  <si>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</si>
  <si>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</si>
  <si>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</si>
  <si>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</si>
  <si>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</si>
  <si>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</si>
  <si>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</si>
  <si>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</si>
  <si>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</si>
  <si>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</si>
  <si>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</si>
  <si>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</si>
  <si>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</si>
  <si>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</si>
  <si>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</si>
  <si>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</si>
  <si>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</si>
  <si>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</si>
  <si>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</si>
  <si>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</si>
  <si>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</si>
  <si>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</si>
  <si>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</si>
  <si>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</si>
  <si>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</si>
  <si>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</si>
  <si>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</si>
  <si>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</si>
  <si>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</si>
  <si>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</si>
  <si>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</si>
  <si>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</si>
  <si>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</si>
  <si>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</si>
  <si>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</si>
  <si>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</si>
  <si>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</si>
  <si>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</si>
  <si>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</si>
  <si>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</si>
  <si>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</si>
  <si>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</si>
  <si>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</si>
  <si>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</si>
  <si>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</si>
  <si>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</si>
  <si>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</si>
  <si>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</si>
  <si>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</si>
  <si>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</si>
  <si>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</si>
  <si>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</si>
  <si>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</si>
  <si>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</si>
  <si>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</si>
  <si>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</si>
  <si>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</si>
  <si>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</si>
  <si>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</si>
  <si>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</si>
  <si>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</si>
  <si>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</si>
  <si>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</si>
  <si>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</si>
  <si>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</si>
  <si>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</si>
  <si>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</si>
  <si>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</si>
  <si>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</si>
  <si>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</si>
  <si>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</si>
  <si>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</si>
  <si>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</si>
  <si>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</si>
  <si>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</si>
  <si>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</si>
  <si>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</si>
  <si>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</si>
  <si>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</si>
  <si>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</si>
  <si>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</si>
  <si>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</si>
  <si>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</si>
  <si>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</si>
  <si>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</si>
  <si>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</si>
  <si>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</si>
  <si>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</si>
  <si>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</si>
  <si>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</si>
  <si>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</si>
  <si>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</si>
  <si>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</si>
  <si>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</si>
  <si>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</si>
  <si>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</si>
  <si>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</si>
  <si>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</si>
  <si>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</si>
  <si>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</si>
  <si>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</si>
  <si>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</si>
  <si>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</si>
  <si>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</si>
  <si>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</si>
  <si>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</si>
  <si>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</si>
  <si>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</si>
  <si>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</si>
  <si>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</si>
  <si>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</si>
  <si>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</si>
  <si>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</si>
  <si>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</si>
  <si>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</si>
  <si>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</si>
  <si>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</si>
  <si>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</si>
  <si>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</si>
  <si>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</si>
  <si>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</si>
  <si>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</si>
  <si>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</si>
  <si>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</si>
  <si>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</si>
  <si>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</si>
  <si>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</si>
  <si>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</si>
  <si>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</si>
  <si>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</si>
  <si>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</si>
  <si>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</si>
  <si>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</si>
  <si>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</si>
  <si>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</si>
  <si>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</si>
  <si>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</si>
  <si>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</si>
  <si>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</si>
  <si>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</si>
  <si>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</si>
  <si>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</si>
  <si>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</si>
  <si>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</si>
  <si>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</si>
  <si>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</si>
  <si>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</si>
  <si>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</si>
  <si>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</si>
  <si>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</si>
  <si>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</si>
  <si>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</si>
  <si>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</si>
  <si>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</si>
  <si>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</si>
  <si>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</si>
  <si>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</si>
  <si>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</si>
  <si>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</si>
  <si>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</si>
  <si>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</si>
  <si>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</si>
  <si>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</si>
  <si>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</si>
  <si>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</si>
  <si>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</si>
  <si>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</si>
  <si>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</si>
  <si>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</si>
  <si>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</si>
  <si>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</si>
  <si>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</si>
  <si>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</si>
  <si>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</si>
  <si>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</si>
  <si>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</si>
  <si>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</si>
  <si>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</si>
  <si>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</si>
  <si>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</si>
  <si>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</si>
  <si>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</si>
  <si>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</si>
  <si>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</si>
  <si>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</si>
  <si>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</si>
  <si>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</si>
  <si>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</si>
  <si>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</si>
  <si>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</si>
  <si>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</si>
  <si>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</si>
  <si>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</si>
  <si>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</si>
  <si>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</si>
  <si>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</si>
  <si>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</si>
  <si>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</si>
  <si>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</si>
  <si>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</si>
  <si>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</si>
  <si>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</si>
  <si>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</si>
  <si>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</si>
  <si>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</si>
  <si>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</si>
  <si>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</si>
  <si>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</si>
  <si>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</si>
  <si>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</si>
  <si>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</si>
  <si>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</si>
  <si>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</si>
  <si>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</si>
  <si>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</si>
  <si>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</si>
  <si>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</si>
  <si>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</si>
  <si>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</si>
  <si>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</si>
  <si>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</si>
  <si>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</si>
  <si>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</si>
  <si>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</si>
  <si>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</si>
  <si>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</si>
  <si>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</si>
  <si>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</si>
  <si>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</si>
  <si>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</si>
  <si>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</si>
  <si>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</si>
  <si>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</si>
  <si>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</si>
  <si>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</si>
  <si>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</si>
  <si>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</si>
  <si>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</si>
  <si>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</si>
  <si>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</si>
  <si>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</si>
  <si>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</si>
  <si>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</si>
  <si>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</si>
  <si>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</si>
  <si>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</si>
  <si>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</si>
  <si>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</si>
  <si>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</si>
  <si>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</si>
  <si>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</si>
  <si>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</si>
  <si>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</si>
  <si>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</si>
  <si>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</si>
  <si>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</si>
  <si>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</si>
  <si>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</si>
  <si>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</si>
  <si>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</si>
  <si>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</si>
  <si>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</si>
  <si>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</si>
  <si>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</si>
  <si>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</si>
  <si>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</si>
  <si>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</si>
  <si>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</si>
  <si>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</si>
  <si>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</si>
  <si>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</si>
  <si>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</si>
  <si>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</si>
  <si>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</si>
  <si>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</si>
  <si>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</si>
  <si>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</si>
  <si>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</si>
  <si>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</si>
  <si>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</si>
  <si>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</si>
  <si>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</si>
  <si>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</si>
  <si>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</si>
  <si>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</si>
  <si>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</si>
  <si>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</si>
  <si>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</si>
  <si>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</si>
  <si>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</si>
  <si>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</si>
  <si>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</si>
  <si>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</si>
  <si>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</si>
  <si>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</si>
  <si>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</si>
  <si>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</si>
  <si>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</si>
  <si>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</si>
  <si>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</si>
  <si>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</si>
  <si>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</si>
  <si>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</si>
  <si>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</si>
  <si>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</si>
  <si>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</si>
  <si>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</si>
  <si>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</si>
  <si>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</si>
  <si>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</si>
  <si>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</si>
  <si>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</si>
  <si>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</si>
  <si>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</si>
  <si>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</si>
  <si>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</si>
  <si>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</si>
  <si>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</si>
  <si>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</si>
  <si>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</si>
  <si>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</si>
  <si>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</si>
  <si>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</si>
  <si>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</si>
  <si>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</si>
  <si>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</si>
  <si>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</si>
  <si>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</si>
  <si>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</si>
  <si>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</si>
  <si>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</si>
  <si>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</si>
  <si>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</si>
  <si>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</si>
  <si>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</si>
  <si>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</si>
  <si>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</si>
  <si>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</si>
  <si>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</si>
  <si>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</si>
  <si>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</si>
  <si>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</si>
  <si>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</si>
  <si>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</si>
  <si>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</si>
  <si>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</si>
  <si>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</si>
  <si>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</si>
  <si>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</si>
  <si>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</si>
  <si>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</si>
  <si>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</si>
  <si>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</si>
  <si>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</si>
  <si>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</si>
  <si>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</si>
  <si>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</si>
  <si>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</si>
  <si>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</si>
  <si>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</si>
  <si>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</si>
  <si>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</si>
  <si>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</si>
  <si>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</si>
  <si>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</si>
  <si>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</si>
  <si>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</si>
  <si>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</si>
  <si>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</si>
  <si>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</si>
  <si>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</si>
  <si>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</si>
  <si>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</si>
  <si>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</si>
  <si>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</si>
  <si>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</si>
  <si>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</si>
  <si>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</si>
  <si>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</si>
  <si>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</si>
  <si>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</si>
  <si>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</si>
  <si>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</si>
  <si>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</si>
  <si>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</si>
  <si>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</si>
  <si>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</si>
  <si>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</si>
  <si>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</si>
  <si>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</si>
  <si>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</si>
  <si>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</si>
  <si>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</si>
  <si>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</si>
  <si>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</si>
  <si>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</si>
  <si>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</si>
  <si>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</si>
  <si>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</si>
  <si>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</si>
  <si>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</si>
  <si>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</si>
  <si>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</si>
  <si>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</si>
  <si>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</si>
  <si>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</si>
  <si>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</si>
  <si>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</si>
  <si>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</si>
  <si>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</si>
  <si>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</si>
  <si>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</si>
  <si>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</si>
  <si>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</si>
  <si>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</si>
  <si>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</si>
  <si>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</si>
  <si>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</si>
  <si>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</si>
  <si>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</si>
  <si>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</si>
  <si>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</si>
  <si>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</si>
  <si>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</si>
  <si>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</si>
  <si>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</si>
  <si>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</si>
  <si>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</si>
  <si>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</si>
  <si>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</si>
  <si>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</si>
  <si>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</si>
  <si>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</si>
  <si>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</si>
  <si>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</si>
  <si>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</si>
  <si>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</si>
  <si>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</si>
  <si>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</si>
  <si>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</si>
  <si>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</si>
  <si>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</si>
  <si>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</si>
  <si>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</si>
  <si>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</si>
  <si>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</si>
  <si>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</si>
  <si>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</si>
  <si>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</si>
  <si>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</si>
  <si>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</si>
  <si>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</si>
  <si>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</si>
  <si>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</si>
  <si>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</si>
  <si>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</si>
  <si>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</si>
  <si>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</si>
  <si>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</si>
  <si>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</si>
  <si>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</si>
  <si>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</si>
  <si>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</si>
  <si>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</si>
  <si>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</si>
  <si>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</si>
  <si>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</si>
  <si>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</si>
  <si>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</si>
  <si>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</si>
  <si>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</si>
  <si>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</si>
  <si>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</si>
  <si>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</si>
  <si>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</si>
  <si>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</si>
  <si>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</si>
  <si>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</si>
  <si>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</si>
  <si>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</si>
  <si>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</si>
  <si>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</si>
  <si>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</si>
  <si>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</si>
  <si>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</si>
  <si>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</si>
  <si>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</si>
  <si>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</si>
  <si>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</si>
  <si>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</si>
  <si>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</si>
  <si>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</si>
  <si>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</si>
  <si>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</si>
  <si>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</si>
  <si>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</si>
  <si>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</si>
  <si>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</si>
  <si>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</si>
  <si>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</si>
  <si>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</si>
  <si>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</si>
  <si>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</si>
  <si>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</si>
  <si>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</si>
  <si>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</si>
  <si>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</si>
  <si>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</si>
  <si>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</si>
  <si>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</si>
  <si>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</si>
  <si>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</si>
  <si>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</si>
  <si>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</si>
  <si>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</si>
  <si>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</si>
  <si>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</si>
  <si>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</si>
  <si>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</si>
  <si>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</si>
  <si>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</si>
  <si>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</si>
  <si>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</si>
  <si>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</si>
  <si>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</si>
  <si>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</si>
  <si>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</si>
  <si>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</si>
  <si>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</si>
  <si>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</si>
  <si>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</si>
  <si>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</si>
  <si>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</si>
  <si>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</si>
  <si>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</si>
  <si>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</si>
  <si>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</si>
  <si>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</si>
  <si>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</si>
  <si>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</si>
  <si>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</si>
  <si>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</si>
  <si>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</si>
  <si>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</si>
  <si>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</si>
  <si>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</si>
  <si>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</si>
  <si>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</si>
  <si>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</si>
  <si>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</si>
  <si>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</si>
  <si>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</si>
  <si>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</si>
  <si>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</si>
  <si>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</si>
  <si>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</si>
  <si>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</si>
  <si>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</si>
  <si>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</si>
  <si>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</si>
  <si>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</si>
  <si>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</si>
  <si>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</si>
  <si>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</si>
  <si>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</si>
  <si>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</si>
  <si>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</si>
  <si>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</si>
  <si>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</si>
  <si>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</si>
  <si>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</si>
  <si>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</si>
  <si>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</si>
  <si>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</si>
  <si>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</si>
  <si>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</si>
  <si>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</si>
  <si>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</si>
  <si>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</si>
  <si>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</si>
  <si>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</si>
  <si>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</si>
  <si>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</si>
  <si>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</si>
  <si>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</si>
  <si>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</si>
  <si>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</si>
  <si>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</si>
  <si>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</si>
  <si>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</si>
  <si>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</si>
  <si>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</si>
  <si>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</si>
  <si>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</si>
  <si>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</si>
  <si>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</si>
  <si>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</si>
  <si>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</si>
  <si>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</si>
  <si>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</si>
  <si>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</si>
  <si>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</si>
  <si>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</si>
  <si>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</si>
  <si>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</si>
  <si>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</si>
  <si>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</si>
  <si>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</si>
  <si>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</si>
  <si>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</si>
  <si>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</si>
  <si>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</si>
  <si>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</si>
  <si>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</si>
  <si>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</si>
  <si>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</si>
  <si>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</si>
  <si>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</si>
  <si>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</si>
  <si>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</si>
  <si>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</si>
  <si>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</si>
  <si>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</si>
  <si>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</si>
  <si>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</si>
  <si>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</si>
  <si>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</si>
  <si>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</si>
  <si>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</si>
  <si>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</si>
  <si>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</si>
  <si>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</si>
  <si>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</si>
  <si>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</si>
  <si>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</si>
  <si>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</si>
  <si>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</si>
  <si>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</si>
  <si>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</si>
  <si>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</si>
  <si>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</si>
  <si>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</si>
  <si>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</si>
  <si>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</si>
  <si>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</si>
  <si>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</si>
  <si>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</si>
  <si>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</si>
  <si>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</si>
  <si>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</si>
  <si>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</si>
  <si>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</si>
  <si>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</si>
  <si>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</si>
  <si>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</si>
  <si>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</si>
  <si>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</si>
  <si>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</si>
  <si>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</si>
  <si>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</si>
  <si>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</si>
  <si>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</si>
  <si>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</si>
  <si>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</si>
  <si>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</si>
  <si>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</si>
  <si>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</si>
  <si>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</si>
  <si>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</si>
  <si>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</si>
  <si>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</si>
  <si>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</si>
  <si>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</si>
  <si>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</si>
  <si>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</si>
  <si>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</si>
  <si>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</si>
  <si>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</si>
  <si>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</si>
  <si>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</si>
  <si>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</si>
  <si>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</si>
  <si>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</si>
  <si>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</si>
  <si>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</si>
  <si>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</si>
  <si>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</si>
  <si>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</si>
  <si>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</si>
  <si>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</si>
  <si>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</si>
  <si>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</si>
  <si>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</si>
  <si>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</si>
  <si>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</si>
  <si>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</si>
  <si>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</si>
  <si>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</si>
  <si>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</si>
  <si>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</si>
  <si>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</si>
  <si>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</si>
  <si>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</si>
  <si>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</si>
  <si>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</si>
  <si>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</si>
  <si>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</si>
  <si>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</si>
  <si>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</si>
  <si>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</si>
  <si>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</si>
  <si>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</si>
  <si>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</si>
  <si>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</si>
  <si>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</si>
  <si>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</si>
  <si>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</si>
  <si>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</si>
  <si>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</si>
  <si>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</si>
  <si>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</si>
  <si>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</si>
  <si>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</si>
  <si>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</si>
  <si>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</si>
  <si>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</si>
  <si>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</si>
  <si>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</si>
  <si>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</si>
  <si>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</si>
  <si>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</si>
  <si>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</si>
  <si>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</si>
  <si>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</si>
  <si>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</si>
  <si>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</si>
  <si>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</si>
  <si>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</si>
  <si>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</si>
  <si>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</si>
  <si>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</si>
  <si>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</si>
  <si>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</si>
  <si>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</si>
  <si>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</si>
  <si>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</si>
  <si>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</si>
  <si>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</si>
  <si>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</si>
  <si>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</si>
  <si>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</si>
  <si>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</si>
  <si>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</si>
  <si>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</si>
  <si>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</si>
  <si>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</si>
  <si>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</si>
  <si>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</si>
  <si>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</si>
  <si>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</si>
  <si>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</si>
  <si>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</si>
  <si>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</si>
  <si>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</si>
  <si>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</si>
  <si>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</si>
  <si>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</si>
  <si>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</si>
  <si>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</si>
  <si>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</si>
  <si>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</si>
  <si>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</si>
  <si>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</si>
  <si>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</si>
  <si>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</si>
  <si>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</si>
  <si>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</si>
  <si>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</si>
  <si>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</si>
  <si>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</si>
  <si>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</si>
  <si>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</si>
  <si>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</si>
  <si>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</si>
  <si>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</si>
  <si>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</si>
  <si>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</si>
  <si>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</si>
  <si>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</si>
  <si>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</si>
  <si>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</si>
  <si>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</si>
  <si>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</si>
  <si>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</si>
  <si>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</si>
  <si>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</si>
  <si>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</si>
  <si>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</si>
  <si>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</si>
  <si>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</si>
  <si>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</si>
  <si>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</si>
  <si>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</si>
  <si>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</si>
  <si>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</si>
  <si>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</si>
  <si>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</si>
  <si>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</si>
  <si>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</si>
  <si>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</si>
  <si>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</si>
  <si>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</si>
  <si>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</si>
  <si>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</si>
  <si>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</si>
  <si>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</si>
  <si>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</si>
  <si>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</si>
  <si>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</si>
  <si>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</si>
  <si>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</si>
  <si>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</si>
  <si>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</si>
  <si>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</si>
  <si>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</si>
  <si>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</si>
  <si>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</si>
  <si>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</si>
  <si>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</si>
  <si>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</si>
  <si>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</si>
  <si>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</si>
  <si>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</si>
  <si>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</si>
  <si>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</si>
  <si>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</si>
  <si>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</si>
  <si>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</si>
  <si>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</si>
  <si>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</si>
  <si>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</si>
  <si>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</si>
  <si>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</si>
  <si>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</si>
  <si>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</si>
  <si>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</si>
  <si>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</si>
  <si>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</si>
  <si>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</si>
  <si>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</si>
  <si>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</si>
  <si>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</si>
  <si>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</si>
  <si>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</si>
  <si>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</si>
  <si>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</si>
  <si>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</si>
  <si>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</si>
  <si>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</si>
  <si>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</si>
  <si>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</si>
  <si>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</si>
  <si>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</si>
  <si>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</si>
  <si>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</si>
  <si>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</si>
  <si>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</si>
  <si>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</si>
  <si>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</si>
  <si>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</si>
  <si>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</si>
  <si>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</si>
  <si>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</si>
  <si>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</si>
  <si>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</si>
  <si>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</si>
  <si>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</si>
  <si>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</si>
  <si>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</si>
  <si>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</si>
  <si>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</si>
  <si>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</si>
  <si>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</si>
  <si>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</si>
  <si>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</si>
  <si>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</si>
  <si>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</si>
  <si>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</si>
  <si>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</si>
  <si>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</si>
  <si>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</si>
  <si>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</si>
  <si>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</si>
  <si>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</si>
  <si>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</si>
  <si>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</si>
  <si>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</si>
  <si>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</si>
  <si>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</si>
  <si>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</si>
  <si>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</si>
  <si>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</si>
  <si>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</si>
  <si>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</si>
  <si>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</si>
  <si>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</si>
  <si>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</si>
  <si>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</si>
  <si>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</si>
  <si>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</si>
  <si>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</si>
  <si>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</si>
  <si>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</si>
  <si>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</si>
  <si>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</si>
  <si>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</si>
  <si>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</si>
  <si>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</si>
  <si>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</si>
  <si>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</si>
  <si>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</si>
  <si>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</si>
  <si>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</si>
  <si>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</si>
  <si>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</si>
  <si>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</si>
  <si>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</si>
  <si>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</si>
  <si>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</si>
  <si>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</si>
  <si>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</si>
  <si>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</si>
  <si>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</si>
  <si>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</si>
  <si>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</si>
  <si>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</si>
  <si>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</si>
  <si>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</si>
  <si>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</si>
  <si>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</si>
  <si>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</si>
  <si>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</si>
  <si>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</si>
  <si>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</si>
  <si>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</si>
  <si>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</si>
  <si>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</si>
  <si>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</si>
  <si>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</si>
  <si>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</si>
  <si>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</si>
  <si>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</si>
  <si>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</si>
  <si>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</si>
  <si>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</si>
  <si>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</si>
  <si>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</si>
  <si>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</si>
  <si>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</si>
  <si>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</si>
  <si>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</si>
  <si>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</si>
  <si>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</si>
  <si>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</si>
  <si>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</si>
  <si>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</si>
  <si>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</si>
  <si>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</si>
  <si>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</si>
  <si>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</si>
  <si>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</si>
  <si>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</si>
  <si>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</si>
  <si>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</si>
  <si>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</si>
  <si>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</si>
  <si>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</si>
  <si>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</si>
  <si>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</si>
  <si>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</si>
  <si>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</si>
  <si>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</si>
  <si>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</si>
  <si>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</si>
  <si>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</si>
  <si>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</si>
  <si>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</si>
  <si>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</si>
  <si>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</si>
  <si>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</si>
  <si>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</si>
  <si>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</si>
  <si>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</si>
  <si>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</si>
  <si>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</si>
  <si>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</si>
  <si>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</si>
  <si>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</si>
  <si>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</si>
  <si>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</si>
  <si>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</si>
  <si>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</si>
  <si>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</si>
  <si>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</si>
  <si>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</si>
  <si>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</si>
  <si>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</si>
  <si>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</si>
  <si>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</si>
  <si>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</si>
  <si>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</si>
  <si>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</si>
  <si>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</si>
  <si>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</si>
  <si>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</si>
  <si>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</si>
  <si>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</si>
  <si>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</si>
  <si>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</si>
  <si>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</si>
  <si>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</si>
  <si>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</si>
  <si>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</si>
  <si>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</si>
  <si>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</si>
  <si>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</si>
  <si>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</si>
  <si>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</si>
  <si>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</si>
  <si>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</si>
  <si>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</si>
  <si>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</si>
  <si>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</si>
  <si>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</si>
  <si>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</si>
  <si>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</si>
  <si>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</si>
  <si>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</si>
  <si>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</si>
  <si>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</si>
  <si>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</si>
  <si>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</si>
  <si>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</si>
  <si>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</si>
  <si>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</si>
  <si>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</si>
  <si>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</si>
  <si>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</si>
  <si>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</si>
  <si>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</si>
  <si>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</si>
  <si>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</si>
  <si>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</si>
  <si>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</si>
  <si>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</si>
  <si>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</si>
  <si>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</si>
  <si>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</si>
  <si>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</si>
  <si>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</si>
  <si>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</si>
  <si>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</si>
  <si>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</si>
  <si>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</si>
  <si>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</si>
  <si>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</si>
  <si>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</si>
  <si>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</si>
  <si>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</si>
  <si>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</si>
  <si>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</si>
  <si>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</si>
  <si>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</si>
  <si>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</si>
  <si>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</si>
  <si>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</si>
  <si>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</si>
  <si>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</si>
  <si>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</si>
  <si>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</si>
  <si>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</si>
  <si>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</si>
  <si>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</si>
  <si>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</si>
  <si>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</si>
  <si>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</si>
  <si>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</si>
  <si>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</si>
  <si>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</si>
  <si>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</si>
  <si>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</si>
  <si>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</si>
  <si>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</si>
  <si>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</si>
  <si>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</si>
  <si>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</si>
  <si>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</si>
  <si>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</si>
  <si>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</si>
  <si>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</si>
  <si>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</si>
  <si>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</si>
  <si>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</si>
  <si>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</si>
  <si>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</si>
  <si>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</si>
  <si>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</si>
  <si>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</si>
  <si>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</si>
  <si>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</si>
  <si>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</si>
  <si>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</si>
  <si>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</si>
  <si>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</si>
  <si>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</si>
  <si>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</si>
  <si>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</si>
  <si>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</si>
  <si>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</si>
  <si>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</si>
  <si>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</si>
  <si>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</si>
  <si>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</si>
  <si>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</si>
  <si>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</si>
  <si>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</si>
  <si>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</si>
  <si>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</si>
  <si>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</si>
  <si>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</si>
  <si>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</si>
  <si>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</si>
  <si>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</si>
  <si>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</si>
  <si>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</si>
  <si>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</si>
  <si>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</si>
  <si>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</si>
  <si>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</si>
  <si>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</si>
  <si>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</si>
  <si>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</si>
  <si>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</si>
  <si>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</si>
  <si>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</si>
  <si>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</si>
  <si>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</si>
  <si>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</si>
  <si>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</si>
  <si>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</si>
  <si>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</si>
  <si>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</si>
  <si>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</si>
  <si>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</si>
  <si>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</si>
  <si>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</si>
  <si>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</si>
  <si>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</si>
  <si>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</si>
  <si>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</si>
  <si>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</si>
  <si>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</si>
  <si>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</si>
  <si>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</si>
  <si>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</si>
  <si>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</si>
  <si>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</si>
  <si>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</si>
  <si>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</si>
  <si>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</si>
  <si>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</si>
  <si>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</si>
  <si>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</si>
  <si>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</si>
  <si>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</si>
  <si>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</si>
  <si>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</si>
  <si>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</si>
  <si>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</si>
  <si>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</si>
  <si>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</si>
  <si>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</si>
  <si>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</si>
  <si>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</si>
  <si>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</si>
  <si>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</si>
  <si>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</si>
  <si>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</si>
  <si>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</si>
  <si>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</si>
  <si>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</si>
  <si>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</si>
  <si>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</si>
  <si>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</si>
  <si>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</si>
  <si>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</si>
  <si>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</si>
  <si>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</si>
  <si>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</si>
  <si>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</si>
  <si>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</si>
  <si>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</si>
  <si>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</si>
  <si>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</si>
  <si>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</si>
  <si>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</si>
  <si>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</si>
  <si>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</si>
  <si>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</si>
  <si>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</si>
  <si>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</si>
  <si>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</si>
  <si>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</si>
  <si>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</si>
  <si>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</si>
  <si>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</si>
  <si>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</si>
  <si>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</si>
  <si>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</si>
  <si>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</si>
  <si>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</si>
  <si>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</si>
  <si>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</si>
  <si>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</si>
  <si>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</si>
  <si>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</si>
  <si>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</si>
  <si>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</si>
  <si>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</si>
  <si>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</si>
  <si>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</si>
  <si>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</si>
  <si>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</si>
  <si>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</si>
  <si>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</si>
  <si>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</si>
  <si>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</si>
  <si>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</si>
  <si>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</si>
  <si>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</si>
  <si>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</si>
  <si>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</si>
  <si>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</si>
  <si>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</si>
  <si>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</si>
  <si>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</si>
  <si>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</si>
  <si>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</si>
  <si>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</si>
  <si>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</si>
  <si>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</si>
  <si>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</si>
  <si>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</si>
  <si>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</si>
  <si>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</si>
  <si>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</si>
  <si>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</si>
  <si>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</si>
  <si>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</si>
  <si>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</si>
  <si>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</si>
  <si>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</si>
  <si>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</si>
  <si>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</si>
  <si>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</si>
  <si>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</si>
  <si>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</si>
  <si>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</si>
  <si>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</si>
  <si>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</si>
  <si>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</si>
  <si>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</si>
  <si>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</si>
  <si>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</si>
  <si>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</si>
  <si>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</si>
  <si>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</si>
  <si>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</si>
  <si>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</si>
  <si>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</si>
  <si>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</si>
  <si>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</si>
  <si>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</si>
  <si>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</si>
  <si>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</si>
  <si>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</si>
  <si>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</si>
  <si>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</si>
  <si>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</si>
  <si>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</si>
  <si>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</si>
  <si>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</si>
  <si>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</si>
  <si>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</si>
  <si>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</si>
  <si>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</si>
  <si>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</si>
  <si>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</si>
  <si>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</si>
  <si>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</si>
  <si>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</si>
  <si>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</si>
  <si>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</si>
  <si>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</si>
  <si>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</si>
  <si>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</si>
  <si>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</si>
  <si>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</si>
  <si>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</si>
  <si>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</si>
  <si>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</si>
  <si>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</si>
  <si>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</si>
  <si>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</si>
  <si>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</si>
  <si>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</si>
  <si>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</si>
  <si>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</si>
  <si>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</si>
  <si>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</si>
  <si>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</si>
  <si>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</si>
  <si>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</si>
  <si>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</si>
  <si>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</si>
  <si>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</si>
  <si>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</si>
  <si>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</si>
  <si>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</si>
  <si>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</si>
  <si>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</si>
  <si>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</si>
  <si>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</si>
  <si>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</si>
  <si>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</si>
  <si>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</si>
  <si>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</si>
  <si>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</si>
  <si>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</si>
  <si>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</si>
  <si>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</si>
  <si>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</si>
  <si>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</si>
  <si>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</si>
  <si>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</si>
  <si>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</si>
  <si>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</si>
  <si>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</si>
  <si>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</si>
  <si>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</si>
  <si>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</si>
  <si>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</si>
  <si>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</si>
  <si>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</si>
  <si>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</si>
  <si>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</si>
  <si>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</si>
  <si>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</si>
  <si>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</si>
  <si>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</si>
  <si>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</si>
  <si>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</si>
  <si>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</si>
  <si>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</si>
  <si>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</si>
  <si>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</si>
  <si>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</si>
  <si>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</si>
  <si>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</si>
  <si>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</si>
  <si>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</si>
  <si>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</si>
  <si>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</si>
  <si>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</si>
  <si>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</si>
  <si>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</si>
  <si>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</si>
  <si>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</si>
  <si>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</si>
  <si>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</si>
  <si>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</si>
  <si>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</si>
  <si>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</si>
  <si>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</si>
  <si>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</si>
  <si>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</si>
  <si>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</si>
  <si>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</si>
  <si>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</si>
  <si>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</si>
  <si>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</si>
  <si>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</si>
  <si>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</si>
  <si>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</si>
  <si>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</si>
  <si>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</si>
  <si>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</si>
  <si>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</si>
  <si>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</si>
  <si>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</si>
  <si>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</si>
  <si>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</si>
  <si>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</si>
  <si>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</si>
  <si>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</si>
  <si>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</si>
  <si>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</si>
  <si>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</si>
  <si>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</si>
  <si>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</si>
  <si>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</si>
  <si>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</si>
  <si>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</si>
  <si>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</si>
  <si>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</si>
  <si>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</si>
  <si>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</si>
  <si>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</si>
  <si>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</si>
  <si>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</si>
  <si>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</si>
  <si>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</si>
  <si>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</si>
  <si>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</si>
  <si>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</si>
  <si>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</si>
  <si>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</si>
  <si>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</si>
  <si>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</si>
  <si>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</si>
  <si>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</si>
  <si>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</si>
  <si>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</si>
  <si>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</si>
  <si>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</si>
  <si>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</si>
  <si>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</si>
  <si>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</si>
  <si>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</si>
  <si>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</si>
  <si>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</si>
  <si>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</si>
  <si>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</si>
  <si>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</si>
  <si>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</si>
  <si>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</si>
  <si>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</si>
  <si>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</si>
  <si>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</si>
  <si>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</si>
  <si>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</si>
  <si>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</si>
  <si>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</si>
  <si>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</si>
  <si>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</si>
  <si>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</si>
  <si>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</si>
  <si>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</si>
  <si>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</si>
  <si>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</si>
  <si>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</si>
  <si>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</si>
  <si>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</si>
  <si>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</si>
  <si>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</si>
  <si>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</si>
  <si>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</si>
  <si>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</si>
  <si>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</si>
  <si>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</si>
  <si>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</si>
  <si>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</si>
  <si>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</si>
  <si>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</si>
  <si>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</si>
  <si>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</si>
  <si>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</si>
  <si>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</si>
  <si>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</si>
  <si>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</si>
  <si>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</si>
  <si>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</si>
  <si>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</si>
  <si>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</si>
  <si>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</si>
  <si>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</si>
  <si>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</si>
  <si>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</si>
  <si>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</si>
  <si>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</si>
  <si>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</si>
  <si>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</si>
  <si>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</si>
  <si>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</si>
  <si>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</si>
  <si>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</si>
  <si>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</si>
  <si>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</si>
  <si>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</si>
  <si>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</si>
  <si>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</si>
  <si>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</si>
  <si>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</si>
  <si>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</si>
  <si>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</si>
  <si>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</si>
  <si>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</si>
  <si>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</si>
  <si>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</si>
  <si>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</si>
  <si>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</si>
  <si>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</si>
  <si>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</si>
  <si>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</si>
  <si>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</si>
  <si>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</si>
  <si>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</si>
  <si>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</si>
  <si>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</si>
  <si>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</si>
  <si>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</si>
  <si>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</si>
  <si>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</si>
  <si>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</si>
  <si>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</si>
  <si>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</si>
  <si>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</si>
  <si>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</si>
  <si>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</si>
  <si>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</si>
  <si>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</si>
  <si>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</si>
  <si>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</si>
  <si>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</si>
  <si>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</si>
  <si>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</si>
  <si>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</si>
  <si>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</si>
  <si>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</si>
  <si>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</si>
  <si>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</si>
  <si>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</si>
  <si>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</si>
  <si>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</si>
  <si>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</si>
  <si>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</si>
  <si>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</si>
  <si>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</si>
  <si>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</si>
  <si>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</si>
  <si>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</si>
  <si>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</si>
  <si>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</si>
  <si>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</si>
  <si>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</si>
  <si>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</si>
  <si>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</si>
  <si>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</si>
  <si>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</si>
  <si>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</si>
  <si>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</si>
  <si>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</si>
  <si>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</si>
  <si>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</si>
  <si>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</si>
  <si>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</si>
  <si>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</si>
  <si>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</si>
  <si>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</si>
  <si>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</si>
  <si>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</si>
  <si>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</si>
  <si>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</si>
  <si>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</si>
  <si>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</si>
  <si>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</si>
  <si>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</si>
  <si>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</si>
  <si>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</si>
  <si>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</si>
  <si>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</si>
  <si>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</si>
  <si>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</si>
  <si>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</si>
  <si>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</si>
  <si>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</si>
  <si>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</si>
  <si>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</si>
  <si>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</si>
  <si>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</si>
  <si>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</si>
  <si>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</si>
  <si>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</si>
  <si>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</si>
  <si>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</si>
  <si>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</si>
  <si>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</si>
  <si>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</si>
  <si>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</si>
  <si>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</si>
  <si>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</si>
  <si>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</si>
  <si>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</si>
  <si>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</si>
  <si>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</si>
  <si>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</si>
  <si>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</si>
  <si>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</si>
  <si>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</si>
  <si>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</si>
  <si>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</si>
  <si>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</si>
  <si>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</si>
  <si>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</si>
  <si>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</si>
  <si>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</si>
  <si>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</si>
  <si>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</si>
  <si>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</si>
  <si>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</si>
  <si>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</si>
  <si>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</si>
  <si>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</si>
  <si>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</si>
  <si>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</si>
  <si>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</si>
  <si>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</si>
  <si>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</si>
  <si>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</si>
  <si>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</si>
  <si>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</si>
  <si>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</si>
  <si>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</si>
  <si>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</si>
  <si>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</si>
  <si>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</si>
  <si>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</si>
  <si>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</si>
  <si>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</si>
  <si>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</si>
  <si>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</si>
  <si>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</si>
  <si>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</si>
  <si>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</si>
  <si>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</si>
  <si>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</si>
  <si>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</si>
  <si>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</si>
  <si>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</si>
  <si>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</si>
  <si>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</si>
  <si>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</si>
  <si>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</si>
  <si>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</si>
  <si>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</si>
  <si>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</si>
  <si>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</si>
  <si>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</si>
  <si>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</si>
  <si>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</si>
  <si>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</si>
  <si>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</si>
  <si>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</si>
  <si>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</si>
  <si>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</si>
  <si>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</si>
  <si>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</si>
  <si>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</si>
  <si>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</si>
  <si>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</si>
  <si>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</si>
  <si>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</si>
  <si>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</si>
  <si>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</si>
  <si>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</si>
  <si>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</si>
  <si>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</si>
  <si>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</si>
  <si>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</si>
  <si>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</si>
  <si>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</si>
  <si>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</si>
  <si>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</si>
  <si>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</si>
  <si>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</si>
  <si>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</si>
  <si>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</si>
  <si>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</si>
  <si>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</si>
  <si>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</si>
  <si>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</si>
  <si>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</si>
  <si>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</si>
  <si>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</si>
  <si>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</si>
  <si>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</si>
  <si>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</si>
  <si>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</si>
  <si>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</si>
  <si>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</si>
  <si>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</si>
  <si>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</si>
  <si>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</si>
  <si>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</si>
  <si>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</si>
  <si>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</si>
  <si>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</si>
  <si>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</si>
  <si>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</si>
  <si>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</si>
  <si>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</si>
  <si>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</si>
  <si>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</si>
  <si>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</si>
  <si>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</si>
  <si>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</si>
  <si>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</si>
  <si>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</si>
  <si>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</si>
  <si>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</si>
  <si>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</si>
  <si>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</si>
  <si>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</si>
  <si>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</si>
  <si>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</si>
  <si>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</si>
  <si>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</si>
  <si>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</si>
  <si>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</si>
  <si>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</si>
  <si>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</si>
  <si>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</si>
  <si>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</si>
  <si>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</si>
  <si>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</si>
  <si>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</si>
  <si>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</si>
  <si>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</si>
  <si>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</si>
  <si>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</si>
  <si>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</si>
  <si>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</si>
  <si>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</si>
  <si>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</si>
  <si>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</si>
  <si>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</si>
  <si>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</si>
  <si>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</si>
  <si>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</si>
  <si>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</si>
  <si>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</si>
  <si>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</si>
  <si>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</si>
  <si>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</si>
  <si>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</si>
  <si>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</si>
  <si>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</si>
  <si>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</si>
  <si>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</si>
  <si>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</si>
  <si>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</si>
  <si>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</si>
  <si>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</si>
  <si>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</si>
  <si>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</si>
  <si>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</si>
  <si>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</si>
  <si>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</si>
  <si>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</si>
  <si>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</si>
  <si>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</si>
  <si>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</si>
  <si>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</si>
  <si>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</si>
  <si>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</si>
  <si>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</si>
  <si>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</si>
  <si>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</si>
  <si>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</si>
  <si>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</si>
  <si>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</si>
  <si>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</si>
  <si>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</si>
  <si>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</si>
  <si>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</si>
  <si>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</si>
  <si>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</si>
  <si>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</si>
  <si>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</si>
  <si>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</si>
  <si>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</si>
  <si>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</si>
  <si>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</si>
  <si>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</si>
  <si>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</si>
  <si>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</si>
  <si>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</si>
  <si>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</si>
  <si>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</si>
  <si>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</si>
  <si>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</si>
  <si>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</si>
  <si>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</si>
  <si>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</si>
  <si>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</si>
  <si>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</si>
  <si>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</si>
  <si>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</si>
  <si>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</si>
  <si>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</si>
  <si>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</si>
  <si>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</si>
  <si>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</si>
  <si>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</si>
  <si>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</si>
  <si>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</si>
  <si>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</si>
  <si>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</si>
  <si>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</si>
  <si>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</si>
  <si>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</si>
  <si>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</si>
  <si>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</si>
  <si>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</si>
  <si>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</si>
  <si>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</si>
  <si>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</si>
  <si>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</si>
  <si>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</si>
  <si>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</si>
  <si>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</si>
  <si>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</si>
  <si>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</si>
  <si>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</si>
  <si>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</si>
  <si>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</si>
  <si>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</si>
  <si>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</si>
  <si>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</si>
  <si>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</si>
  <si>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</si>
  <si>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</si>
  <si>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</si>
  <si>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</si>
  <si>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</si>
  <si>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</si>
  <si>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</si>
  <si>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</si>
  <si>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</si>
  <si>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</si>
  <si>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</si>
  <si>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</si>
  <si>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</si>
  <si>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</si>
  <si>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</si>
  <si>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</si>
  <si>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</si>
  <si>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</si>
  <si>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</si>
  <si>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</si>
  <si>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</si>
  <si>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</si>
  <si>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</si>
  <si>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</si>
  <si>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</si>
  <si>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</si>
  <si>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</si>
  <si>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</si>
  <si>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</si>
  <si>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</si>
  <si>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</si>
  <si>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</si>
  <si>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</si>
  <si>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</si>
  <si>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</si>
  <si>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</si>
  <si>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</si>
  <si>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</si>
  <si>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</si>
  <si>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</si>
  <si>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</si>
  <si>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</si>
  <si>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</si>
  <si>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</si>
  <si>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</si>
  <si>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</si>
  <si>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</si>
  <si>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</si>
  <si>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</si>
  <si>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</si>
  <si>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</si>
  <si>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</si>
  <si>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</si>
  <si>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</si>
  <si>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</si>
  <si>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</si>
  <si>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</si>
  <si>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</si>
  <si>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</si>
  <si>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</si>
  <si>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</si>
  <si>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</si>
  <si>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</si>
  <si>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</si>
  <si>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</si>
  <si>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</si>
  <si>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</si>
  <si>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</si>
  <si>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</si>
  <si>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</si>
  <si>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</si>
  <si>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</si>
  <si>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</si>
  <si>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</si>
  <si>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</si>
  <si>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</si>
  <si>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</si>
  <si>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</si>
  <si>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</si>
  <si>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</si>
  <si>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</si>
  <si>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</si>
  <si>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</si>
  <si>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</si>
  <si>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</si>
  <si>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</si>
  <si>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</si>
  <si>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</si>
  <si>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</si>
  <si>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</si>
  <si>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</si>
  <si>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</si>
  <si>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</si>
  <si>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</si>
  <si>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</si>
  <si>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</si>
  <si>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</si>
  <si>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</si>
  <si>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</si>
  <si>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</si>
  <si>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</si>
  <si>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</si>
  <si>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</si>
  <si>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</si>
  <si>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</si>
  <si>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</si>
  <si>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</si>
  <si>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</si>
  <si>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</si>
  <si>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</si>
  <si>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</si>
  <si>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</si>
  <si>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</si>
  <si>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</si>
  <si>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</si>
  <si>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</si>
  <si>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</si>
  <si>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</si>
  <si>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</si>
  <si>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</si>
  <si>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</si>
  <si>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</si>
  <si>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</si>
  <si>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</si>
  <si>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</si>
  <si>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</si>
  <si>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</si>
  <si>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</si>
  <si>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</si>
  <si>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</si>
  <si>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</si>
  <si>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</si>
  <si>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</si>
  <si>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</si>
  <si>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</si>
  <si>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</si>
  <si>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</si>
  <si>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</si>
  <si>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</si>
  <si>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</si>
  <si>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</si>
  <si>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</si>
  <si>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</si>
  <si>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</si>
  <si>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</si>
  <si>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</si>
  <si>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</si>
  <si>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</si>
  <si>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</si>
  <si>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</si>
  <si>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</si>
  <si>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</si>
  <si>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</si>
  <si>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</si>
  <si>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</si>
  <si>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</si>
  <si>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</si>
  <si>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</si>
  <si>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</si>
  <si>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</si>
  <si>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</si>
  <si>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</si>
  <si>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</si>
  <si>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</si>
  <si>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</si>
  <si>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</si>
  <si>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</si>
  <si>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</si>
  <si>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</si>
  <si>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</si>
  <si>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</si>
  <si>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</si>
  <si>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</si>
  <si>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</si>
  <si>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</si>
  <si>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</si>
  <si>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</si>
  <si>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</si>
  <si>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</si>
  <si>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</si>
  <si>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</si>
  <si>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</si>
  <si>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</si>
  <si>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</si>
  <si>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</si>
  <si>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</si>
  <si>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</si>
  <si>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</si>
  <si>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</si>
  <si>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</si>
  <si>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</si>
  <si>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</si>
  <si>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</si>
  <si>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</si>
  <si>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</si>
  <si>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</si>
  <si>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</si>
  <si>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</si>
  <si>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</si>
  <si>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</si>
  <si>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</si>
  <si>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</si>
  <si>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</si>
  <si>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</si>
  <si>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</si>
  <si>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</si>
  <si>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</si>
  <si>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</si>
  <si>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</si>
  <si>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</si>
  <si>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</si>
  <si>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</si>
  <si>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</si>
  <si>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</si>
  <si>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</si>
  <si>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</si>
  <si>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</si>
  <si>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</si>
  <si>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</si>
  <si>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</si>
  <si>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</si>
  <si>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</si>
  <si>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</si>
  <si>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</si>
  <si>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</si>
  <si>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</si>
  <si>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</si>
  <si>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</si>
  <si>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</si>
  <si>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</si>
  <si>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</si>
  <si>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</si>
  <si>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</si>
  <si>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</si>
  <si>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</si>
  <si>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</si>
  <si>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</si>
  <si>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</si>
  <si>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</si>
  <si>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</si>
  <si>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</si>
  <si>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</si>
  <si>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</si>
  <si>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</si>
  <si>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</si>
  <si>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</si>
  <si>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</si>
  <si>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</si>
  <si>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</si>
  <si>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</si>
  <si>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</si>
  <si>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</si>
  <si>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</si>
  <si>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</si>
  <si>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</si>
  <si>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</si>
  <si>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</si>
  <si>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</si>
  <si>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</si>
  <si>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</si>
  <si>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</si>
  <si>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</si>
  <si>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</si>
  <si>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</si>
  <si>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</si>
  <si>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</si>
  <si>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</si>
  <si>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</si>
  <si>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</si>
  <si>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</si>
  <si>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</si>
  <si>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</si>
  <si>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</si>
  <si>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</si>
  <si>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</si>
  <si>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</si>
  <si>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</si>
  <si>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</si>
  <si>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</si>
  <si>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</si>
  <si>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</si>
  <si>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</si>
  <si>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</si>
  <si>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</si>
  <si>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</si>
  <si>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</si>
  <si>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</si>
  <si>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</si>
  <si>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</si>
  <si>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</si>
  <si>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</si>
  <si>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</si>
  <si>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</si>
  <si>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</si>
  <si>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</si>
  <si>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</si>
  <si>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</si>
  <si>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</si>
  <si>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</si>
  <si>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</si>
  <si>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</si>
  <si>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</si>
  <si>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</si>
  <si>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</si>
  <si>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</si>
  <si>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</si>
  <si>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</si>
  <si>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</si>
  <si>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</si>
  <si>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</si>
  <si>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</si>
  <si>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</si>
  <si>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</si>
  <si>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</si>
  <si>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</si>
  <si>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</si>
  <si>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</si>
  <si>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</si>
  <si>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</si>
  <si>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</si>
  <si>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</si>
  <si>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</si>
  <si>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</si>
  <si>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</si>
  <si>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</si>
  <si>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</si>
  <si>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</si>
  <si>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</si>
  <si>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</si>
  <si>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</si>
  <si>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</si>
  <si>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</si>
  <si>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</si>
  <si>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</si>
  <si>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</si>
  <si>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</si>
  <si>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</si>
  <si>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</si>
  <si>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</si>
  <si>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</si>
  <si>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</si>
  <si>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</si>
  <si>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</si>
  <si>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</si>
  <si>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</si>
  <si>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</si>
  <si>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</si>
  <si>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</si>
  <si>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</si>
  <si>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</si>
  <si>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</si>
  <si>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</si>
  <si>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</si>
  <si>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</si>
  <si>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</si>
  <si>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</si>
  <si>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</si>
  <si>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</si>
  <si>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</si>
  <si>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</si>
  <si>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</si>
  <si>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</si>
  <si>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</si>
  <si>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</si>
  <si>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</si>
  <si>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</si>
  <si>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</si>
  <si>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</si>
  <si>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</si>
  <si>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</si>
  <si>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</si>
  <si>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</si>
  <si>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</si>
  <si>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</si>
  <si>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</si>
  <si>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</si>
  <si>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</si>
  <si>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</si>
  <si>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</si>
  <si>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</si>
  <si>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</si>
  <si>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</si>
  <si>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</si>
  <si>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</si>
  <si>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</si>
  <si>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</si>
  <si>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</si>
  <si>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</si>
  <si>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</si>
  <si>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</si>
  <si>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</si>
  <si>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</si>
  <si>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</si>
  <si>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</si>
  <si>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</si>
  <si>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</si>
  <si>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</si>
  <si>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</si>
  <si>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</si>
  <si>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</si>
  <si>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</si>
  <si>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</si>
  <si>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</si>
  <si>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</si>
  <si>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</si>
  <si>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</si>
  <si>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</si>
  <si>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</si>
  <si>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</si>
  <si>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</si>
  <si>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</si>
  <si>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</si>
  <si>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</si>
  <si>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</si>
  <si>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</si>
  <si>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</si>
  <si>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</si>
  <si>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</si>
  <si>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</si>
  <si>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</si>
  <si>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</si>
  <si>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</si>
  <si>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</si>
  <si>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</si>
  <si>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</si>
  <si>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</si>
  <si>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</si>
  <si>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</si>
  <si>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</si>
  <si>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</si>
  <si>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</si>
  <si>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</si>
  <si>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</si>
  <si>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</si>
  <si>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</si>
  <si>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</si>
  <si>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</si>
  <si>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</si>
  <si>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</si>
  <si>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</si>
  <si>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</si>
  <si>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</si>
  <si>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</si>
  <si>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</si>
  <si>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</si>
  <si>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</si>
  <si>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</si>
  <si>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</si>
  <si>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</si>
  <si>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</si>
  <si>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</si>
  <si>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</si>
  <si>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</si>
  <si>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</si>
  <si>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</si>
  <si>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</si>
  <si>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</si>
  <si>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</si>
  <si>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</si>
  <si>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</si>
  <si>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</si>
  <si>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</si>
  <si>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</si>
  <si>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</si>
  <si>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</si>
  <si>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</si>
  <si>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</si>
  <si>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</si>
  <si>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</si>
  <si>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</si>
  <si>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</si>
  <si>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</si>
  <si>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</si>
  <si>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</si>
  <si>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</si>
  <si>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</si>
  <si>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</si>
  <si>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</si>
  <si>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</si>
  <si>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</si>
  <si>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</si>
  <si>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</si>
  <si>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</si>
  <si>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</si>
  <si>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</si>
  <si>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</si>
  <si>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</si>
  <si>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</si>
  <si>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</si>
  <si>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</si>
  <si>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</si>
  <si>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</si>
  <si>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</si>
  <si>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</si>
  <si>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</si>
  <si>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</si>
  <si>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</si>
  <si>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</si>
  <si>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</si>
  <si>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</si>
  <si>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</si>
  <si>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</si>
  <si>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</si>
  <si>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</si>
  <si>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</si>
  <si>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</si>
  <si>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</si>
  <si>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</si>
  <si>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</si>
  <si>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</si>
  <si>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</si>
  <si>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</si>
  <si>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</si>
  <si>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</si>
  <si>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</si>
  <si>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</si>
  <si>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</si>
  <si>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</si>
  <si>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</si>
  <si>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</si>
  <si>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</si>
  <si>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</si>
  <si>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</si>
  <si>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</si>
  <si>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</si>
  <si>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</si>
  <si>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</si>
  <si>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</si>
  <si>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</si>
  <si>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</si>
  <si>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</si>
  <si>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</si>
  <si>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</si>
  <si>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</si>
  <si>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</si>
  <si>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</si>
  <si>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</si>
  <si>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</si>
  <si>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</si>
  <si>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</si>
  <si>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</si>
  <si>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</si>
  <si>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</si>
  <si>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</si>
  <si>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</si>
  <si>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</si>
  <si>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</si>
  <si>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</si>
  <si>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</si>
  <si>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</si>
  <si>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</si>
  <si>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</si>
  <si>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</si>
  <si>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</si>
  <si>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</si>
  <si>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</si>
  <si>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</si>
  <si>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</si>
  <si>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</si>
  <si>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</si>
  <si>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</si>
  <si>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</si>
  <si>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</si>
  <si>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</si>
  <si>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</si>
  <si>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</si>
  <si>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</si>
  <si>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</si>
  <si>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</si>
  <si>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</si>
  <si>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</si>
  <si>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</si>
  <si>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</si>
  <si>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</si>
  <si>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</si>
  <si>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</si>
  <si>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</si>
  <si>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</si>
  <si>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</si>
  <si>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</si>
  <si>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</si>
  <si>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</si>
  <si>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</si>
  <si>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</si>
  <si>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</si>
  <si>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</si>
  <si>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</si>
  <si>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</si>
  <si>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</si>
  <si>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</si>
  <si>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</si>
  <si>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</si>
  <si>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</si>
  <si>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</si>
  <si>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</si>
  <si>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</si>
  <si>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</si>
  <si>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</si>
  <si>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</si>
  <si>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</si>
  <si>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</si>
  <si>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</si>
  <si>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</si>
  <si>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</si>
  <si>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</si>
  <si>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</si>
  <si>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</si>
  <si>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</si>
  <si>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</si>
  <si>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</si>
  <si>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</si>
  <si>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</si>
  <si>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</si>
  <si>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</si>
  <si>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</si>
  <si>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</si>
  <si>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</si>
  <si>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</si>
  <si>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</si>
  <si>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</si>
  <si>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</si>
  <si>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</si>
  <si>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</si>
  <si>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</si>
  <si>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</si>
  <si>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</si>
  <si>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</si>
  <si>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</si>
  <si>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</si>
  <si>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</si>
  <si>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</si>
  <si>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</si>
  <si>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</si>
  <si>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</si>
  <si>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</si>
  <si>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</si>
  <si>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</si>
  <si>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</si>
  <si>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</si>
  <si>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</si>
  <si>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</si>
  <si>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</si>
  <si>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</si>
  <si>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</si>
  <si>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</si>
  <si>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</si>
  <si>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</si>
  <si>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</si>
  <si>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</si>
  <si>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</si>
  <si>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</si>
  <si>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</si>
  <si>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</si>
  <si>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</si>
  <si>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</si>
  <si>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</si>
  <si>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</si>
  <si>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</si>
  <si>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</si>
  <si>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</si>
  <si>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</si>
  <si>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</si>
  <si>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</si>
  <si>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</si>
  <si>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</si>
  <si>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</si>
  <si>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</si>
  <si>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</si>
  <si>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</si>
  <si>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</si>
  <si>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</si>
  <si>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</si>
  <si>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</si>
  <si>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</si>
  <si>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</si>
  <si>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</si>
  <si>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</si>
  <si>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</si>
  <si>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</si>
  <si>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</si>
  <si>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</si>
  <si>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</si>
  <si>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</si>
  <si>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</si>
  <si>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</si>
  <si>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</si>
  <si>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</si>
  <si>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</si>
  <si>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</si>
  <si>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</si>
  <si>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</si>
  <si>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</si>
  <si>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</si>
  <si>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</si>
  <si>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</si>
  <si>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</si>
  <si>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</si>
  <si>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</si>
  <si>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</si>
  <si>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</si>
  <si>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</si>
  <si>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</si>
  <si>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</si>
  <si>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</si>
  <si>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</si>
  <si>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</si>
  <si>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</si>
  <si>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</si>
  <si>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</si>
  <si>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</si>
  <si>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</si>
  <si>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</si>
  <si>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</si>
  <si>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</si>
  <si>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</si>
  <si>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</si>
  <si>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</si>
  <si>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</si>
  <si>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</si>
  <si>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</si>
  <si>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</si>
  <si>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</si>
  <si>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</si>
  <si>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</si>
  <si>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</si>
  <si>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</si>
  <si>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</si>
  <si>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</si>
  <si>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</si>
  <si>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</si>
  <si>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</si>
  <si>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</si>
  <si>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</si>
  <si>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</si>
  <si>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</si>
  <si>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</si>
  <si>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</si>
  <si>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</si>
  <si>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</si>
  <si>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</si>
  <si>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</si>
  <si>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</si>
  <si>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</si>
  <si>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</si>
  <si>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</si>
  <si>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</si>
  <si>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</si>
  <si>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</si>
  <si>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</si>
  <si>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</si>
  <si>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</si>
  <si>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</si>
  <si>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</si>
  <si>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</si>
  <si>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</si>
  <si>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</si>
  <si>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</si>
  <si>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</si>
  <si>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</si>
  <si>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</si>
  <si>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</si>
  <si>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</si>
  <si>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</si>
  <si>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</si>
  <si>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</si>
  <si>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</si>
  <si>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</si>
  <si>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</si>
  <si>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</si>
  <si>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</si>
  <si>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</si>
  <si>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</si>
  <si>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</si>
  <si>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</si>
  <si>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</si>
  <si>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</si>
  <si>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</si>
  <si>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</si>
  <si>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</si>
  <si>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</si>
  <si>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</si>
  <si>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</si>
  <si>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</si>
  <si>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</si>
  <si>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</si>
  <si>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</si>
  <si>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</si>
  <si>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</si>
  <si>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</si>
  <si>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</si>
  <si>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</si>
  <si>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</si>
  <si>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</si>
  <si>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</si>
  <si>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</si>
  <si>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</si>
  <si>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</si>
  <si>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</si>
  <si>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</si>
  <si>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</si>
  <si>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</si>
  <si>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</si>
  <si>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</si>
  <si>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</si>
  <si>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</si>
  <si>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</si>
  <si>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</si>
  <si>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</si>
  <si>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</si>
  <si>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</si>
  <si>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</si>
  <si>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</si>
  <si>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</si>
  <si>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</si>
  <si>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</si>
  <si>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</si>
  <si>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</si>
  <si>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</si>
  <si>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</si>
  <si>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</si>
  <si>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</si>
  <si>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</si>
  <si>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</si>
  <si>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</si>
  <si>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</si>
  <si>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</si>
  <si>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</si>
  <si>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</si>
  <si>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</si>
  <si>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</si>
  <si>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</si>
  <si>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</si>
  <si>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</si>
  <si>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</si>
  <si>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</si>
  <si>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</si>
  <si>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</si>
  <si>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</si>
  <si>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</si>
  <si>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</si>
  <si>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</si>
  <si>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</si>
  <si>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</si>
  <si>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</si>
  <si>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</si>
  <si>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</si>
  <si>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</si>
  <si>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</si>
  <si>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</si>
  <si>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</si>
  <si>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</si>
  <si>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</si>
  <si>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</si>
  <si>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</si>
  <si>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</si>
  <si>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</si>
  <si>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</si>
  <si>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</si>
  <si>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</si>
  <si>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</si>
  <si>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</si>
  <si>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</si>
  <si>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</si>
  <si>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</si>
  <si>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</si>
  <si>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</si>
  <si>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</si>
  <si>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</si>
  <si>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</si>
  <si>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</si>
  <si>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</si>
  <si>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</si>
  <si>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</si>
  <si>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</si>
  <si>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</si>
  <si>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</si>
  <si>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</si>
  <si>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</si>
  <si>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</si>
  <si>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</si>
  <si>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</si>
  <si>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</si>
  <si>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</si>
  <si>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</si>
  <si>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</si>
  <si>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</si>
  <si>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</si>
  <si>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</si>
  <si>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</si>
  <si>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</si>
  <si>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</si>
  <si>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</si>
  <si>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</si>
  <si>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</si>
  <si>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</si>
  <si>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</si>
  <si>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</si>
  <si>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</si>
  <si>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</si>
  <si>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</si>
  <si>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</si>
  <si>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</si>
  <si>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</si>
  <si>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</si>
  <si>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</si>
  <si>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</si>
  <si>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</si>
  <si>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</si>
  <si>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</si>
  <si>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</si>
  <si>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</si>
  <si>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</si>
  <si>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</si>
  <si>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</si>
  <si>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</si>
  <si>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</si>
  <si>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</si>
  <si>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</si>
  <si>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</si>
  <si>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</si>
  <si>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</si>
  <si>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</si>
  <si>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</si>
  <si>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</si>
  <si>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</si>
  <si>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</si>
  <si>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</si>
  <si>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</si>
  <si>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</si>
  <si>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</si>
  <si>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</si>
  <si>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</si>
  <si>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</si>
  <si>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</si>
  <si>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</si>
  <si>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</si>
  <si>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</si>
  <si>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</si>
  <si>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</si>
  <si>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</si>
  <si>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</si>
  <si>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</si>
  <si>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</si>
  <si>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</si>
  <si>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</si>
  <si>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</si>
  <si>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</si>
  <si>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</si>
  <si>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</si>
  <si>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</si>
  <si>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</si>
  <si>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</si>
  <si>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</si>
  <si>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</si>
  <si>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</si>
  <si>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</si>
  <si>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</si>
  <si>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</si>
  <si>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</si>
  <si>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</si>
  <si>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</si>
  <si>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</si>
  <si>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</si>
  <si>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</si>
  <si>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</si>
  <si>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</si>
  <si>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</si>
  <si>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</si>
  <si>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</si>
  <si>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</si>
  <si>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</si>
  <si>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</si>
  <si>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</si>
  <si>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</si>
  <si>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</si>
  <si>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</si>
  <si>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</si>
  <si>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</si>
  <si>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</si>
  <si>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</si>
  <si>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</si>
  <si>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</si>
  <si>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</si>
  <si>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</si>
  <si>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</si>
  <si>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</si>
  <si>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</si>
  <si>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</si>
  <si>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</si>
  <si>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</si>
  <si>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</si>
  <si>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</si>
  <si>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</si>
  <si>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</si>
  <si>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</si>
  <si>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</si>
  <si>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</si>
  <si>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</si>
  <si>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</si>
  <si>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</si>
  <si>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</si>
  <si>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</si>
  <si>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</si>
  <si>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</si>
  <si>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</si>
  <si>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</si>
  <si>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</si>
  <si>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</si>
  <si>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</si>
  <si>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</si>
  <si>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</si>
  <si>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</si>
  <si>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</si>
  <si>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</si>
  <si>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</si>
  <si>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</si>
  <si>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</si>
  <si>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</si>
  <si>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</si>
  <si>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</si>
  <si>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</si>
  <si>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</si>
  <si>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</si>
  <si>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</si>
  <si>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</si>
  <si>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</si>
  <si>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</si>
  <si>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</si>
  <si>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</si>
  <si>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</si>
  <si>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</si>
  <si>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</si>
  <si>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</si>
  <si>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</si>
  <si>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</si>
  <si>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</si>
  <si>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</si>
  <si>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</si>
  <si>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</si>
  <si>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</si>
  <si>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</si>
  <si>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</si>
  <si>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</si>
  <si>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</si>
  <si>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</si>
  <si>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</si>
  <si>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</si>
  <si>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</si>
  <si>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</si>
  <si>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</si>
  <si>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</si>
  <si>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</si>
  <si>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</si>
  <si>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</si>
  <si>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</si>
  <si>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</si>
  <si>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</si>
  <si>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</si>
  <si>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</si>
  <si>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</si>
  <si>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</si>
  <si>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</si>
  <si>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</si>
  <si>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</si>
  <si>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</si>
  <si>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</si>
  <si>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</si>
  <si>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</si>
  <si>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</si>
  <si>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</si>
  <si>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</si>
  <si>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</si>
  <si>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</si>
  <si>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</si>
  <si>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</si>
  <si>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</si>
  <si>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</si>
  <si>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</si>
  <si>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</si>
  <si>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</si>
  <si>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</si>
  <si>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</si>
  <si>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</si>
  <si>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</si>
  <si>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</si>
  <si>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</si>
  <si>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</si>
  <si>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</si>
  <si>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</si>
  <si>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</si>
  <si>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</si>
  <si>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</si>
  <si>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</si>
  <si>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</si>
  <si>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</si>
  <si>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</si>
  <si>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</si>
  <si>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</si>
  <si>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</si>
  <si>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</si>
  <si>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</si>
  <si>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</si>
  <si>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</si>
  <si>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</si>
  <si>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</si>
  <si>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</si>
  <si>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</si>
  <si>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</si>
  <si>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</si>
  <si>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</si>
  <si>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</si>
  <si>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</si>
  <si>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</si>
  <si>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</si>
  <si>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</si>
  <si>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</si>
  <si>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</si>
  <si>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</si>
  <si>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</si>
  <si>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</si>
  <si>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</si>
  <si>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</si>
  <si>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</si>
  <si>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</si>
  <si>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</si>
  <si>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</si>
  <si>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</si>
  <si>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</si>
  <si>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</si>
  <si>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</si>
  <si>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</si>
  <si>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</si>
  <si>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</si>
  <si>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</si>
  <si>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</si>
  <si>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</si>
  <si>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</si>
  <si>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</si>
  <si>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</si>
  <si>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</si>
  <si>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</si>
  <si>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</si>
  <si>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</si>
  <si>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</si>
  <si>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</si>
  <si>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</si>
  <si>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</si>
  <si>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</si>
  <si>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</si>
  <si>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</si>
  <si>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</si>
  <si>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</si>
  <si>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</si>
  <si>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</si>
  <si>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</si>
  <si>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</si>
  <si>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</si>
  <si>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</si>
  <si>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</si>
  <si>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</si>
  <si>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</si>
  <si>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</si>
  <si>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</si>
  <si>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</si>
  <si>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</si>
  <si>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</si>
  <si>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</si>
  <si>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</si>
  <si>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</si>
  <si>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</si>
  <si>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</si>
  <si>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</si>
  <si>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</si>
  <si>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</si>
  <si>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</si>
  <si>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</si>
  <si>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</si>
  <si>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</si>
  <si>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</si>
  <si>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</si>
  <si>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</si>
  <si>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</si>
  <si>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</si>
  <si>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</si>
  <si>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</si>
  <si>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</si>
  <si>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</si>
  <si>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</si>
  <si>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</si>
  <si>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</si>
  <si>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</si>
  <si>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</si>
  <si>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</si>
  <si>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</si>
  <si>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</si>
  <si>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</si>
  <si>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</si>
  <si>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</si>
  <si>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</si>
  <si>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</si>
  <si>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</si>
  <si>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</si>
  <si>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</si>
  <si>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</si>
  <si>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</si>
  <si>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</si>
  <si>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</si>
  <si>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</si>
  <si>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</si>
  <si>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</si>
  <si>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</si>
  <si>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</si>
  <si>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</si>
  <si>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</si>
  <si>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</si>
  <si>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</si>
  <si>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</si>
  <si>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</si>
  <si>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</si>
  <si>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</si>
  <si>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</si>
  <si>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</si>
  <si>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</si>
  <si>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</si>
  <si>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</si>
  <si>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</si>
  <si>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</si>
  <si>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</si>
  <si>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</si>
  <si>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</si>
  <si>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</si>
  <si>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</si>
  <si>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</si>
  <si>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</si>
  <si>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</si>
  <si>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</si>
  <si>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</si>
  <si>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</si>
  <si>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</si>
  <si>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</si>
  <si>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</si>
  <si>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</si>
  <si>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</si>
  <si>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</si>
  <si>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</si>
  <si>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</si>
  <si>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</si>
  <si>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</si>
  <si>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</si>
  <si>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</si>
  <si>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</si>
  <si>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</si>
  <si>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</si>
  <si>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</si>
  <si>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</si>
  <si>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</si>
  <si>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</si>
  <si>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</si>
  <si>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</si>
  <si>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</si>
  <si>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</si>
  <si>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</si>
  <si>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</si>
  <si>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</si>
  <si>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</si>
  <si>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</si>
  <si>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</si>
  <si>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</si>
  <si>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</si>
  <si>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</si>
  <si>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</si>
  <si>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</si>
  <si>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</si>
  <si>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</si>
  <si>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</si>
  <si>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</si>
  <si>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</si>
  <si>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</si>
  <si>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</si>
  <si>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</si>
  <si>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</si>
  <si>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</si>
  <si>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</si>
  <si>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</si>
  <si>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</si>
  <si>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</si>
  <si>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</si>
  <si>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</si>
  <si>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</si>
  <si>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</si>
  <si>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</si>
  <si>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</si>
  <si>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</si>
  <si>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</si>
  <si>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</si>
  <si>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</si>
  <si>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</si>
  <si>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</si>
  <si>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</si>
  <si>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</si>
  <si>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</si>
  <si>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</si>
  <si>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</si>
  <si>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</si>
  <si>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</si>
  <si>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</si>
  <si>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</si>
  <si>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</si>
  <si>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</si>
  <si>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</si>
  <si>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</si>
  <si>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</si>
  <si>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</si>
  <si>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</si>
  <si>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</si>
  <si>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</si>
  <si>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</si>
  <si>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</si>
  <si>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</si>
  <si>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</si>
  <si>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</si>
  <si>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</si>
  <si>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</si>
  <si>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</si>
  <si>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</si>
  <si>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</si>
  <si>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</si>
  <si>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</si>
  <si>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</si>
  <si>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</si>
  <si>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</si>
  <si>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</si>
  <si>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</si>
  <si>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</si>
  <si>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</si>
  <si>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</si>
  <si>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</si>
  <si>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</si>
  <si>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</si>
  <si>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</si>
  <si>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</si>
  <si>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</si>
  <si>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</si>
  <si>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</si>
  <si>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</si>
  <si>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</si>
  <si>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</si>
  <si>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</si>
  <si>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</si>
  <si>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</si>
  <si>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</si>
  <si>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</si>
  <si>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</si>
  <si>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</si>
  <si>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</si>
  <si>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</si>
  <si>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</si>
  <si>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</si>
  <si>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</si>
  <si>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</si>
  <si>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</si>
  <si>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</si>
  <si>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</si>
  <si>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</si>
  <si>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</si>
  <si>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</si>
  <si>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</si>
  <si>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</si>
  <si>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</si>
  <si>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</si>
  <si>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</si>
  <si>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</si>
  <si>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</si>
  <si>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</si>
  <si>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</si>
  <si>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</si>
  <si>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</si>
  <si>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</si>
  <si>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</si>
  <si>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</si>
  <si>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</si>
  <si>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</si>
  <si>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</si>
  <si>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</si>
  <si>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</si>
  <si>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</si>
  <si>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</si>
  <si>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</si>
  <si>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</si>
  <si>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</si>
  <si>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</si>
  <si>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</si>
  <si>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</si>
  <si>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</si>
  <si>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</si>
  <si>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</si>
  <si>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</si>
  <si>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</si>
  <si>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</si>
  <si>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</si>
  <si>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</si>
  <si>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</si>
  <si>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</si>
  <si>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</si>
  <si>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</si>
  <si>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</si>
  <si>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</si>
  <si>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</si>
  <si>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</si>
  <si>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</si>
  <si>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</si>
  <si>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</si>
  <si>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</si>
  <si>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</si>
  <si>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</si>
  <si>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</si>
  <si>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</si>
  <si>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</si>
  <si>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</si>
  <si>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</si>
  <si>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</si>
  <si>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</si>
  <si>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</si>
  <si>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</si>
  <si>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</si>
  <si>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</si>
  <si>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</si>
  <si>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</si>
  <si>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</si>
  <si>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</si>
  <si>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</si>
  <si>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</si>
  <si>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</si>
  <si>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</si>
  <si>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</si>
  <si>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</si>
  <si>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</si>
  <si>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</si>
  <si>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</si>
  <si>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</si>
  <si>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</si>
  <si>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</si>
  <si>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</si>
  <si>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</si>
  <si>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</si>
  <si>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</si>
  <si>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</si>
  <si>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</si>
  <si>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</si>
  <si>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</si>
  <si>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</si>
  <si>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</si>
  <si>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</si>
  <si>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</si>
  <si>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</si>
  <si>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</si>
  <si>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</si>
  <si>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</si>
  <si>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</si>
  <si>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</si>
  <si>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</si>
  <si>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</si>
  <si>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</si>
  <si>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</si>
  <si>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</si>
  <si>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</si>
  <si>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</si>
  <si>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</si>
  <si>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</si>
  <si>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</si>
  <si>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</si>
  <si>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</si>
  <si>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</si>
  <si>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</si>
  <si>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</si>
  <si>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</si>
  <si>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</si>
  <si>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</si>
  <si>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</si>
  <si>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</si>
  <si>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</si>
  <si>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</si>
  <si>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</si>
  <si>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</si>
  <si>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</si>
  <si>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</si>
  <si>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</si>
  <si>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</si>
  <si>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</si>
  <si>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</si>
  <si>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</si>
  <si>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</si>
  <si>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</si>
  <si>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</si>
  <si>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</si>
  <si>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</si>
  <si>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</si>
  <si>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</si>
  <si>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</si>
  <si>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</si>
  <si>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</si>
  <si>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</si>
  <si>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</si>
  <si>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</si>
  <si>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</si>
  <si>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</si>
  <si>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</si>
  <si>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</si>
  <si>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</si>
  <si>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</si>
  <si>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</si>
  <si>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</si>
  <si>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</si>
  <si>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</si>
  <si>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</si>
  <si>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</si>
  <si>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</si>
  <si>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</si>
  <si>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</si>
  <si>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</si>
  <si>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</si>
  <si>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</si>
  <si>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</si>
  <si>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</si>
  <si>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</si>
  <si>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</si>
  <si>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</si>
  <si>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</si>
  <si>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</si>
  <si>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</si>
  <si>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</si>
  <si>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</si>
  <si>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</si>
  <si>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</si>
  <si>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</si>
  <si>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</si>
  <si>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</si>
  <si>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</si>
  <si>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</si>
  <si>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</si>
  <si>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</si>
  <si>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</si>
  <si>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</si>
  <si>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</si>
  <si>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</si>
  <si>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</si>
  <si>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</si>
  <si>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</si>
  <si>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</si>
  <si>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</si>
  <si>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</si>
  <si>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</si>
  <si>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</si>
  <si>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</si>
  <si>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</si>
  <si>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</si>
  <si>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</si>
  <si>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</si>
  <si>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</si>
  <si>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</si>
  <si>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</si>
  <si>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</si>
  <si>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</si>
  <si>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</si>
  <si>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</si>
  <si>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</si>
  <si>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</si>
  <si>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</si>
  <si>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</si>
  <si>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</si>
  <si>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</si>
  <si>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</si>
  <si>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</si>
  <si>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</si>
  <si>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</si>
  <si>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</si>
  <si>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</si>
  <si>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</si>
  <si>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</si>
  <si>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</si>
  <si>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</si>
  <si>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</si>
  <si>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</si>
  <si>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</si>
  <si>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</si>
  <si>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</si>
  <si>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</si>
  <si>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</si>
  <si>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</si>
  <si>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</si>
  <si>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</si>
  <si>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</si>
  <si>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</si>
  <si>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</si>
  <si>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</si>
  <si>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</si>
  <si>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</si>
  <si>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</si>
  <si>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</si>
  <si>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</si>
  <si>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</si>
  <si>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</si>
  <si>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</si>
  <si>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</si>
  <si>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</si>
  <si>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</si>
  <si>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</si>
  <si>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</si>
  <si>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</si>
  <si>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</si>
  <si>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</si>
  <si>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</si>
  <si>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</si>
  <si>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</si>
  <si>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</si>
  <si>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</si>
  <si>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</si>
  <si>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</si>
  <si>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</si>
  <si>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</si>
  <si>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</si>
  <si>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</si>
  <si>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</si>
  <si>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</si>
  <si>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</si>
  <si>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</si>
  <si>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</si>
  <si>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</si>
  <si>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</si>
  <si>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</si>
  <si>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</si>
  <si>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</si>
  <si>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</si>
  <si>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</si>
  <si>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</si>
  <si>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</si>
  <si>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</si>
  <si>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</si>
  <si>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</si>
  <si>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</si>
  <si>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</si>
  <si>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</si>
  <si>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</si>
  <si>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</si>
  <si>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</si>
  <si>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</si>
  <si>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</si>
  <si>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</si>
  <si>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</si>
  <si>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</si>
  <si>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</si>
  <si>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</si>
  <si>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</si>
  <si>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</si>
  <si>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</si>
  <si>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</si>
  <si>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</si>
  <si>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</si>
  <si>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</si>
  <si>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</si>
  <si>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</si>
  <si>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</si>
  <si>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</si>
  <si>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</si>
  <si>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</si>
  <si>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</si>
  <si>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</si>
  <si>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</si>
  <si>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</si>
  <si>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</si>
  <si>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</si>
  <si>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</si>
  <si>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</si>
  <si>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</si>
  <si>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</si>
  <si>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</si>
  <si>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</si>
  <si>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</si>
  <si>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</si>
  <si>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</si>
  <si>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</si>
  <si>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</si>
  <si>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</si>
  <si>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</si>
  <si>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</si>
  <si>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</si>
  <si>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</si>
  <si>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</si>
  <si>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</si>
  <si>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</si>
  <si>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</si>
  <si>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</si>
  <si>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</si>
  <si>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</si>
  <si>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</si>
  <si>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</si>
  <si>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</si>
  <si>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</si>
  <si>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</si>
  <si>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</si>
  <si>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</si>
  <si>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</si>
  <si>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</si>
  <si>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</si>
  <si>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</si>
  <si>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</si>
  <si>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</si>
  <si>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</si>
  <si>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</si>
  <si>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</si>
  <si>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</si>
  <si>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</si>
  <si>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</si>
  <si>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</si>
  <si>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</si>
  <si>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</si>
  <si>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</si>
  <si>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</si>
  <si>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</si>
  <si>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</si>
  <si>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</si>
  <si>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</si>
  <si>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</si>
  <si>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</si>
  <si>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</si>
  <si>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</si>
  <si>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</si>
  <si>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</si>
  <si>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</si>
  <si>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</si>
  <si>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</si>
  <si>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</si>
  <si>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</si>
  <si>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</si>
  <si>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</si>
  <si>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</si>
  <si>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</si>
  <si>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</si>
  <si>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</si>
  <si>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</si>
  <si>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</si>
  <si>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</si>
  <si>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</si>
  <si>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</si>
  <si>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</si>
  <si>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</si>
  <si>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</si>
  <si>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</si>
  <si>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</si>
  <si>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</si>
  <si>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</si>
  <si>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</si>
  <si>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</si>
  <si>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</si>
  <si>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</si>
  <si>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</si>
  <si>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</si>
  <si>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</si>
  <si>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</si>
  <si>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</si>
  <si>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</si>
  <si>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</si>
  <si>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</si>
  <si>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</si>
  <si>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</si>
  <si>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</si>
  <si>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</si>
  <si>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</si>
  <si>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</si>
  <si>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</si>
  <si>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</si>
  <si>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</si>
  <si>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</si>
  <si>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</si>
  <si>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</si>
  <si>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</si>
  <si>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</si>
  <si>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</si>
  <si>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</si>
  <si>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</si>
  <si>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</si>
  <si>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</si>
  <si>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</si>
  <si>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</si>
  <si>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</si>
  <si>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</si>
  <si>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</si>
  <si>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</si>
  <si>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</si>
  <si>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</si>
  <si>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</si>
  <si>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</si>
  <si>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</si>
  <si>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</si>
  <si>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</si>
  <si>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</si>
  <si>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</si>
  <si>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</si>
  <si>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</si>
  <si>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</si>
  <si>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</si>
  <si>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</si>
  <si>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</si>
  <si>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</si>
  <si>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</si>
  <si>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</si>
  <si>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</si>
  <si>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</si>
  <si>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</si>
  <si>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</si>
  <si>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</si>
  <si>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</si>
  <si>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</si>
  <si>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</si>
  <si>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</si>
  <si>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</si>
  <si>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</si>
  <si>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</si>
  <si>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</si>
  <si>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</si>
  <si>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</si>
  <si>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</si>
  <si>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</si>
  <si>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</si>
  <si>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</si>
  <si>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</si>
  <si>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</si>
  <si>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</si>
  <si>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</si>
  <si>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</si>
  <si>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</si>
  <si>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</si>
  <si>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</si>
  <si>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</si>
  <si>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</si>
  <si>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</si>
  <si>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</si>
  <si>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</si>
  <si>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</si>
  <si>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</si>
  <si>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</si>
  <si>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</si>
  <si>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</si>
  <si>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</si>
  <si>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</si>
  <si>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</si>
  <si>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</si>
  <si>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</si>
  <si>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</si>
  <si>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</si>
  <si>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</si>
  <si>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</si>
  <si>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</si>
  <si>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</si>
  <si>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</si>
  <si>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</si>
  <si>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</si>
  <si>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</si>
  <si>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</si>
  <si>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</si>
  <si>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</si>
  <si>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</si>
  <si>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</si>
  <si>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</si>
  <si>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</si>
  <si>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</si>
  <si>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</si>
  <si>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</si>
  <si>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</si>
  <si>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</si>
  <si>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</si>
  <si>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</si>
  <si>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</si>
  <si>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</si>
  <si>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</si>
  <si>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</si>
  <si>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</si>
  <si>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</si>
  <si>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</si>
  <si>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</si>
  <si>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</si>
  <si>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</si>
  <si>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</si>
  <si>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</si>
  <si>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</si>
  <si>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</si>
  <si>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</si>
  <si>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</si>
  <si>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</si>
  <si>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</si>
  <si>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</si>
  <si>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</si>
  <si>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</si>
  <si>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</si>
  <si>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</si>
  <si>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</si>
  <si>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</si>
  <si>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</si>
  <si>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</si>
  <si>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</si>
  <si>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</si>
  <si>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</si>
  <si>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</si>
  <si>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</si>
  <si>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</si>
  <si>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</si>
  <si>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</si>
  <si>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</si>
  <si>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</si>
  <si>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</si>
  <si>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</si>
  <si>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</si>
  <si>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</si>
  <si>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</si>
  <si>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</si>
  <si>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</si>
  <si>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</si>
  <si>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</si>
  <si>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</si>
  <si>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</si>
  <si>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</si>
  <si>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</si>
  <si>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</si>
  <si>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</si>
  <si>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</si>
  <si>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</si>
  <si>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</si>
  <si>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</si>
  <si>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</si>
  <si>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</si>
  <si>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</si>
  <si>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</si>
  <si>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</si>
  <si>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</si>
  <si>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</si>
  <si>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</si>
  <si>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</si>
  <si>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</si>
  <si>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</si>
  <si>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</si>
  <si>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</si>
  <si>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</si>
  <si>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</si>
  <si>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</si>
  <si>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</si>
  <si>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</si>
  <si>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</si>
  <si>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</si>
  <si>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</si>
  <si>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</si>
  <si>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</si>
  <si>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</si>
  <si>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</si>
  <si>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</si>
  <si>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</si>
  <si>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</si>
  <si>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</si>
  <si>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</si>
  <si>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</si>
  <si>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</si>
  <si>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</si>
  <si>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</si>
  <si>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</si>
  <si>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</si>
  <si>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</si>
  <si>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</si>
  <si>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</si>
  <si>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</si>
  <si>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</si>
  <si>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</si>
  <si>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</si>
  <si>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</si>
  <si>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</si>
  <si>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</si>
  <si>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</si>
  <si>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</si>
  <si>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</si>
  <si>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</si>
  <si>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</si>
  <si>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</si>
  <si>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</si>
  <si>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</si>
  <si>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</si>
  <si>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</si>
  <si>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</si>
  <si>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</si>
  <si>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</si>
  <si>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</si>
  <si>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</si>
  <si>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</si>
  <si>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</si>
  <si>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</si>
  <si>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</si>
  <si>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</si>
  <si>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</si>
  <si>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</si>
  <si>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</si>
  <si>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</si>
  <si>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</si>
  <si>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</si>
  <si>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</si>
  <si>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</si>
  <si>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</si>
  <si>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</si>
  <si>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</si>
  <si>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</si>
  <si>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</si>
  <si>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</si>
  <si>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</si>
  <si>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</si>
  <si>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</si>
  <si>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</si>
  <si>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</si>
  <si>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</si>
  <si>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</si>
  <si>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</si>
  <si>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</si>
  <si>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</si>
  <si>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</si>
  <si>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</si>
  <si>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</si>
  <si>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</si>
  <si>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</si>
  <si>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</si>
  <si>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</si>
  <si>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</si>
  <si>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</si>
  <si>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</si>
  <si>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</si>
  <si>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</si>
  <si>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</si>
  <si>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</si>
  <si>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</si>
  <si>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</si>
  <si>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</si>
  <si>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</si>
  <si>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</si>
  <si>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</si>
  <si>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</si>
  <si>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</si>
  <si>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</si>
  <si>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</si>
  <si>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</si>
  <si>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</si>
  <si>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</si>
  <si>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</si>
  <si>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</si>
  <si>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</si>
  <si>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</si>
  <si>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</si>
  <si>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</si>
  <si>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</si>
  <si>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</si>
  <si>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</si>
  <si>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</si>
  <si>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</si>
  <si>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</si>
  <si>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</si>
  <si>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</si>
  <si>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</si>
  <si>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</si>
  <si>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</si>
  <si>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</si>
  <si>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</si>
  <si>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</si>
  <si>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</si>
  <si>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</si>
  <si>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</si>
  <si>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</si>
  <si>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</si>
  <si>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</si>
  <si>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</si>
  <si>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</si>
  <si>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</si>
  <si>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</si>
  <si>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</si>
  <si>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</si>
  <si>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</si>
  <si>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</si>
  <si>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</si>
  <si>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</si>
  <si>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</si>
  <si>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</si>
  <si>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</si>
  <si>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</si>
  <si>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</si>
  <si>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</si>
  <si>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</si>
  <si>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</si>
  <si>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</si>
  <si>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</si>
  <si>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</si>
  <si>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</si>
  <si>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</si>
  <si>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</si>
  <si>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</si>
  <si>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</si>
  <si>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</si>
  <si>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</si>
  <si>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</si>
  <si>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</si>
  <si>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</si>
  <si>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</si>
  <si>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</si>
  <si>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</si>
  <si>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</si>
  <si>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</si>
  <si>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</si>
  <si>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</si>
  <si>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</si>
  <si>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</si>
  <si>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</si>
  <si>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</si>
  <si>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</si>
  <si>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</si>
  <si>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</si>
  <si>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</si>
  <si>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</si>
  <si>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</si>
  <si>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</si>
  <si>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</si>
  <si>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</si>
  <si>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</si>
  <si>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</si>
  <si>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</si>
  <si>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</si>
  <si>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</si>
  <si>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</si>
  <si>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</si>
  <si>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</si>
  <si>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</si>
  <si>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</si>
  <si>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</si>
  <si>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</si>
  <si>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</si>
  <si>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</si>
  <si>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</si>
  <si>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</si>
  <si>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</si>
  <si>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</si>
  <si>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</si>
  <si>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</si>
  <si>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</si>
  <si>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</si>
  <si>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</si>
  <si>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</si>
  <si>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</si>
  <si>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</si>
  <si>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</si>
  <si>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</si>
  <si>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</si>
  <si>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</si>
  <si>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</si>
  <si>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</si>
  <si>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</si>
  <si>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</si>
  <si>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</si>
  <si>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</si>
  <si>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</si>
  <si>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</si>
  <si>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</si>
  <si>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</si>
  <si>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</si>
  <si>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</si>
  <si>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</si>
  <si>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</si>
  <si>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</si>
  <si>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</si>
  <si>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</si>
  <si>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</si>
  <si>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</si>
  <si>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</si>
  <si>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</si>
  <si>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</si>
  <si>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</si>
  <si>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</si>
  <si>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</si>
  <si>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</si>
  <si>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</si>
  <si>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</si>
  <si>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</si>
  <si>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</si>
  <si>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</si>
  <si>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</si>
  <si>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</si>
  <si>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</si>
  <si>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</si>
  <si>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</si>
  <si>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</si>
  <si>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</si>
  <si>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</si>
  <si>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</si>
  <si>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</si>
  <si>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</si>
  <si>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</si>
  <si>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</si>
  <si>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</si>
  <si>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</si>
  <si>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</si>
  <si>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</si>
  <si>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</si>
  <si>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</si>
  <si>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</si>
  <si>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</si>
  <si>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</si>
  <si>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</si>
  <si>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</si>
  <si>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</si>
  <si>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</si>
  <si>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</si>
  <si>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</si>
  <si>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</si>
  <si>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</si>
  <si>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</si>
  <si>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</si>
  <si>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</si>
  <si>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</si>
  <si>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</si>
  <si>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</si>
  <si>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</si>
  <si>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</si>
  <si>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</si>
  <si>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</si>
  <si>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</si>
  <si>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</si>
  <si>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</si>
  <si>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</si>
  <si>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</si>
  <si>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</si>
  <si>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</si>
  <si>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</si>
  <si>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</si>
  <si>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</si>
  <si>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</si>
  <si>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</si>
  <si>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</si>
  <si>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</si>
  <si>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</si>
  <si>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</si>
  <si>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</si>
  <si>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</si>
  <si>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</si>
  <si>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</si>
  <si>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</si>
  <si>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</si>
  <si>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</si>
  <si>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</si>
  <si>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</si>
  <si>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</si>
  <si>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</si>
  <si>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</si>
  <si>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</si>
  <si>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</si>
  <si>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</si>
  <si>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</si>
  <si>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</si>
  <si>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</si>
  <si>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</si>
  <si>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</si>
  <si>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</si>
  <si>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</si>
  <si>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</si>
  <si>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</si>
  <si>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</si>
  <si>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</si>
  <si>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</si>
  <si>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</si>
  <si>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</si>
  <si>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</si>
  <si>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</si>
  <si>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</si>
  <si>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</si>
  <si>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</si>
  <si>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</si>
  <si>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</si>
  <si>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</si>
  <si>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</si>
  <si>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</si>
  <si>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</si>
  <si>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</si>
  <si>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</si>
  <si>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</si>
  <si>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</si>
  <si>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</si>
  <si>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</si>
  <si>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</si>
  <si>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</si>
  <si>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</si>
  <si>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</si>
  <si>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</si>
  <si>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</si>
  <si>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</si>
  <si>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</si>
  <si>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</si>
  <si>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</si>
  <si>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</si>
  <si>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</si>
  <si>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</si>
  <si>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</si>
  <si>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</si>
  <si>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</si>
  <si>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</si>
  <si>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</si>
  <si>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</si>
  <si>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</si>
  <si>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</si>
  <si>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</si>
  <si>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</si>
  <si>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</si>
  <si>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</si>
  <si>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</si>
  <si>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</si>
  <si>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</si>
  <si>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</si>
  <si>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</si>
  <si>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</si>
  <si>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</si>
  <si>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</si>
  <si>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</si>
  <si>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</si>
  <si>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</si>
  <si>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</si>
  <si>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</si>
  <si>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</si>
  <si>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</si>
  <si>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</si>
  <si>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</si>
  <si>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</si>
  <si>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</si>
  <si>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</si>
  <si>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</si>
  <si>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</si>
  <si>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</si>
  <si>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</si>
  <si>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</si>
  <si>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</si>
  <si>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</si>
  <si>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</si>
  <si>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</si>
  <si>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</si>
  <si>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</si>
  <si>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</si>
  <si>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</si>
  <si>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</si>
  <si>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</si>
  <si>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</si>
  <si>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</si>
  <si>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</si>
  <si>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</si>
  <si>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</si>
  <si>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</si>
  <si>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</si>
  <si>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</si>
  <si>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</si>
  <si>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</si>
  <si>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</si>
  <si>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</si>
  <si>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</si>
  <si>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</si>
  <si>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</si>
  <si>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</si>
  <si>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</si>
  <si>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</si>
  <si>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</si>
  <si>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</si>
  <si>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</si>
  <si>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</si>
  <si>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</si>
  <si>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</si>
  <si>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</si>
  <si>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</si>
  <si>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</si>
  <si>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</si>
  <si>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</si>
  <si>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</si>
  <si>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</si>
  <si>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</si>
  <si>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</si>
  <si>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</si>
  <si>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</si>
  <si>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</si>
  <si>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</si>
  <si>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</si>
  <si>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</si>
  <si>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</si>
  <si>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</si>
  <si>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</si>
  <si>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</si>
  <si>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</si>
  <si>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</si>
  <si>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</si>
  <si>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</si>
  <si>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</si>
  <si>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</si>
  <si>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</si>
  <si>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</si>
  <si>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</si>
  <si>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</si>
  <si>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</si>
  <si>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</si>
  <si>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</si>
  <si>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</si>
  <si>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</si>
  <si>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</si>
  <si>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</si>
  <si>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</si>
  <si>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</si>
  <si>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</si>
  <si>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</si>
  <si>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</si>
  <si>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</si>
  <si>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</si>
  <si>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</si>
  <si>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</si>
  <si>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</si>
  <si>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</si>
  <si>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</si>
  <si>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</si>
  <si>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</si>
  <si>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</si>
  <si>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</si>
  <si>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</si>
  <si>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</si>
  <si>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</si>
  <si>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</si>
  <si>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</si>
  <si>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</si>
  <si>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</si>
  <si>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</si>
  <si>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</si>
  <si>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</si>
  <si>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</si>
  <si>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</si>
  <si>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</si>
  <si>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</si>
  <si>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</si>
  <si>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</si>
  <si>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</si>
  <si>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</si>
  <si>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</si>
  <si>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</si>
  <si>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</si>
  <si>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</si>
  <si>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</si>
  <si>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</si>
  <si>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</si>
  <si>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</si>
  <si>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</si>
  <si>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</si>
  <si>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</si>
  <si>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</si>
  <si>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</si>
  <si>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</si>
  <si>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</si>
  <si>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</si>
  <si>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</si>
  <si>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</si>
  <si>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</si>
  <si>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</si>
  <si>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</si>
  <si>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</si>
  <si>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</si>
  <si>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</si>
  <si>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</si>
  <si>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</si>
  <si>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</si>
  <si>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</si>
  <si>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</si>
  <si>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</si>
  <si>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</si>
  <si>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</si>
  <si>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</si>
  <si>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</si>
  <si>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</si>
  <si>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</si>
  <si>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</si>
  <si>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</si>
  <si>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</si>
  <si>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</si>
  <si>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</si>
  <si>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</si>
  <si>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</si>
  <si>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</si>
  <si>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</si>
  <si>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</si>
  <si>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</si>
  <si>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</si>
  <si>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</si>
  <si>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</si>
  <si>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</si>
  <si>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</si>
  <si>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</si>
  <si>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</si>
  <si>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</si>
  <si>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</si>
  <si>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</si>
  <si>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</si>
  <si>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</si>
  <si>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</si>
  <si>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</si>
  <si>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</si>
  <si>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</si>
  <si>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</si>
  <si>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</si>
  <si>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</si>
  <si>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</si>
  <si>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</si>
  <si>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</si>
  <si>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</si>
  <si>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</si>
  <si>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</si>
  <si>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</si>
  <si>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</si>
  <si>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</si>
  <si>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</si>
  <si>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</si>
  <si>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</si>
  <si>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</si>
  <si>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</si>
  <si>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</si>
  <si>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</si>
  <si>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</si>
  <si>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</si>
  <si>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</si>
  <si>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</si>
  <si>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</si>
  <si>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</si>
  <si>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</si>
  <si>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</si>
  <si>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</si>
  <si>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</si>
  <si>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</si>
  <si>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</si>
  <si>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</si>
  <si>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</si>
  <si>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</si>
  <si>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</si>
  <si>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</si>
  <si>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</si>
  <si>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</si>
  <si>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</si>
  <si>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</si>
  <si>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</si>
  <si>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</si>
  <si>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</si>
  <si>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</si>
  <si>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</si>
  <si>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</si>
  <si>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</si>
  <si>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</si>
  <si>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</si>
  <si>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</si>
  <si>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</si>
  <si>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</si>
  <si>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</si>
  <si>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</si>
  <si>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</si>
  <si>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</si>
  <si>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</si>
  <si>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</si>
  <si>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</si>
  <si>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</si>
  <si>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</si>
  <si>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</si>
  <si>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</si>
  <si>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</si>
  <si>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</si>
  <si>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</si>
  <si>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</si>
  <si>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</si>
  <si>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</si>
  <si>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</si>
  <si>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</si>
  <si>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</si>
  <si>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</si>
  <si>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</si>
  <si>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</si>
  <si>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</si>
  <si>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</si>
  <si>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</si>
  <si>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</si>
  <si>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</si>
  <si>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</si>
  <si>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</si>
  <si>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</si>
  <si>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</si>
  <si>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</si>
  <si>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</si>
  <si>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</si>
  <si>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</si>
  <si>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</si>
  <si>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</si>
  <si>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</si>
  <si>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</si>
  <si>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</si>
  <si>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</si>
  <si>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</si>
  <si>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</si>
  <si>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</si>
  <si>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</si>
  <si>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</si>
  <si>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</si>
  <si>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</si>
  <si>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</si>
  <si>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</si>
  <si>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</si>
  <si>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</si>
  <si>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</si>
  <si>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</si>
  <si>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</si>
  <si>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</si>
  <si>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</si>
  <si>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</si>
  <si>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</si>
  <si>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</si>
  <si>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</si>
  <si>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</si>
  <si>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</si>
  <si>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</si>
  <si>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</si>
  <si>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</si>
  <si>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</si>
  <si>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</si>
  <si>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</si>
  <si>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</si>
  <si>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</si>
  <si>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</si>
  <si>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</si>
  <si>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</si>
  <si>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</si>
  <si>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</si>
  <si>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</si>
  <si>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</si>
  <si>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</si>
  <si>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</si>
  <si>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</si>
  <si>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</si>
  <si>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</si>
  <si>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</si>
  <si>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</si>
  <si>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</si>
  <si>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</si>
  <si>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</si>
  <si>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</si>
  <si>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</si>
  <si>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</si>
  <si>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</si>
  <si>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</si>
  <si>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</si>
  <si>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</si>
  <si>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</si>
  <si>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</si>
  <si>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</si>
  <si>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</si>
  <si>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</si>
  <si>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</si>
  <si>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</si>
  <si>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</si>
  <si>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</si>
  <si>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</si>
  <si>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</si>
  <si>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</si>
  <si>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</si>
  <si>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</si>
  <si>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</si>
  <si>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</si>
  <si>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</si>
  <si>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</si>
  <si>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</si>
  <si>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</si>
  <si>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</si>
  <si>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</si>
  <si>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</si>
  <si>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</si>
  <si>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</si>
  <si>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</si>
  <si>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</si>
  <si>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</si>
  <si>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</si>
  <si>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</si>
  <si>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</si>
  <si>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</si>
  <si>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</si>
  <si>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</si>
  <si>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</si>
  <si>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</si>
  <si>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</si>
  <si>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</si>
  <si>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</si>
  <si>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</si>
  <si>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</si>
  <si>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</si>
  <si>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</si>
  <si>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</si>
  <si>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</si>
  <si>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</si>
  <si>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</si>
  <si>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</si>
  <si>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</si>
  <si>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</si>
  <si>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</si>
  <si>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</si>
  <si>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</si>
  <si>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</si>
  <si>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</si>
  <si>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</si>
  <si>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</si>
  <si>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</si>
  <si>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</si>
  <si>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</si>
  <si>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</si>
  <si>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</si>
  <si>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</si>
  <si>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</si>
  <si>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</si>
  <si>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</si>
  <si>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</si>
  <si>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</si>
  <si>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</si>
  <si>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</si>
  <si>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</si>
  <si>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</si>
  <si>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</si>
  <si>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</si>
  <si>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</si>
  <si>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</si>
  <si>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</si>
  <si>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</si>
  <si>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</si>
  <si>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</si>
  <si>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</si>
  <si>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</si>
  <si>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</si>
  <si>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</si>
  <si>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</si>
  <si>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</si>
  <si>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</si>
  <si>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</si>
  <si>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</si>
  <si>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</si>
  <si>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</si>
  <si>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</si>
  <si>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</si>
  <si>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</si>
  <si>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</si>
  <si>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</si>
  <si>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</si>
  <si>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</si>
  <si>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</si>
  <si>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</si>
  <si>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</si>
  <si>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</si>
  <si>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</si>
  <si>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</si>
  <si>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</si>
  <si>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</si>
  <si>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</si>
  <si>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</si>
  <si>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</si>
  <si>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</si>
  <si>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</si>
  <si>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</si>
  <si>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</si>
  <si>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</si>
  <si>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</si>
  <si>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</si>
  <si>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</si>
  <si>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</si>
  <si>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</si>
  <si>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</si>
  <si>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</si>
  <si>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</si>
  <si>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</si>
  <si>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</si>
  <si>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</si>
  <si>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</si>
  <si>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</si>
  <si>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</si>
  <si>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</si>
  <si>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</si>
  <si>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</si>
  <si>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</si>
  <si>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</si>
  <si>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</si>
  <si>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</si>
  <si>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</si>
  <si>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</si>
  <si>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</si>
  <si>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</si>
  <si>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</si>
  <si>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</si>
  <si>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</si>
  <si>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</si>
  <si>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</si>
  <si>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</si>
  <si>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</si>
  <si>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</si>
  <si>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</si>
  <si>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</si>
  <si>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</si>
  <si>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</si>
  <si>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</si>
  <si>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</si>
  <si>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</si>
  <si>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</si>
  <si>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</si>
  <si>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</si>
  <si>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</si>
  <si>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</si>
  <si>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</si>
  <si>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</si>
  <si>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</si>
  <si>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</si>
  <si>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</si>
  <si>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</si>
  <si>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</si>
  <si>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</si>
  <si>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</si>
  <si>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</si>
  <si>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</si>
  <si>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</si>
  <si>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</si>
  <si>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</si>
  <si>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</si>
  <si>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</si>
  <si>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</si>
  <si>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</si>
  <si>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</si>
  <si>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</si>
  <si>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</si>
  <si>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</si>
  <si>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</si>
  <si>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</si>
  <si>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</si>
  <si>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</si>
  <si>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</si>
  <si>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</si>
  <si>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</si>
  <si>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</si>
  <si>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</si>
  <si>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</si>
  <si>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</si>
  <si>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</si>
  <si>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</si>
  <si>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</si>
  <si>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</si>
  <si>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</si>
  <si>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</si>
  <si>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</si>
  <si>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</si>
  <si>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</si>
  <si>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</si>
  <si>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</si>
  <si>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</si>
  <si>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</si>
  <si>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</si>
  <si>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</si>
  <si>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</si>
  <si>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</si>
  <si>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</si>
  <si>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</si>
  <si>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</si>
  <si>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</si>
  <si>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</si>
  <si>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</si>
  <si>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</si>
  <si>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</si>
  <si>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</si>
  <si>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</si>
  <si>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</si>
  <si>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</si>
  <si>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</si>
  <si>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</si>
  <si>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</si>
  <si>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</si>
  <si>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</si>
  <si>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</si>
  <si>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</si>
  <si>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</si>
  <si>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</si>
  <si>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</si>
  <si>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</si>
  <si>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</si>
  <si>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</si>
  <si>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</si>
  <si>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</si>
  <si>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</si>
  <si>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</si>
  <si>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</si>
  <si>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</si>
  <si>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</si>
  <si>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</si>
  <si>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</si>
  <si>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</si>
  <si>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</si>
  <si>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</si>
  <si>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</si>
  <si>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</si>
  <si>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</si>
  <si>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</si>
  <si>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</si>
  <si>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</si>
  <si>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</si>
  <si>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</si>
  <si>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</si>
  <si>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</si>
  <si>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</si>
  <si>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</si>
  <si>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</si>
  <si>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</si>
  <si>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</si>
  <si>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</si>
  <si>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</si>
  <si>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</si>
  <si>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</si>
  <si>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</si>
  <si>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</si>
  <si>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</si>
  <si>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</si>
  <si>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</si>
  <si>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</si>
  <si>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</si>
  <si>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</si>
  <si>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</si>
  <si>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</si>
  <si>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</si>
  <si>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</si>
  <si>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</si>
  <si>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</si>
  <si>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</si>
  <si>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</si>
  <si>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</si>
  <si>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</si>
  <si>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</si>
  <si>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</si>
  <si>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</si>
  <si>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</si>
  <si>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</si>
  <si>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</si>
  <si>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</si>
  <si>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</si>
  <si>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</si>
  <si>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</si>
  <si>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</si>
  <si>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</si>
  <si>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</si>
  <si>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</si>
  <si>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</si>
  <si>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</si>
  <si>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</si>
  <si>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</si>
  <si>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</si>
  <si>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</si>
  <si>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</si>
  <si>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</si>
  <si>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</si>
  <si>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</si>
  <si>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</si>
  <si>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</si>
  <si>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</si>
  <si>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</si>
  <si>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</si>
  <si>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</si>
  <si>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</si>
  <si>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</si>
  <si>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</si>
  <si>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</si>
  <si>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</si>
  <si>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</si>
  <si>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</si>
  <si>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</si>
  <si>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</si>
  <si>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</si>
  <si>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</si>
  <si>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</si>
  <si>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</si>
  <si>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</si>
  <si>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</si>
  <si>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</si>
  <si>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</si>
  <si>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</si>
  <si>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</si>
  <si>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</si>
  <si>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</si>
  <si>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</si>
  <si>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</si>
  <si>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</si>
  <si>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</si>
  <si>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</si>
  <si>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</si>
  <si>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</si>
  <si>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</si>
  <si>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</si>
  <si>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</si>
  <si>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</si>
  <si>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</si>
  <si>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</si>
  <si>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</si>
  <si>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</si>
  <si>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</si>
  <si>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</si>
  <si>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</si>
  <si>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</si>
  <si>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</si>
  <si>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</si>
  <si>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</si>
  <si>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</si>
  <si>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</si>
  <si>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</si>
  <si>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</si>
  <si>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</si>
  <si>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</si>
  <si>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</si>
  <si>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</si>
  <si>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</si>
  <si>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</si>
  <si>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</si>
  <si>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</si>
  <si>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</si>
  <si>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</si>
  <si>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</si>
  <si>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</si>
  <si>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</si>
  <si>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</si>
  <si>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</si>
  <si>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</si>
  <si>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</si>
  <si>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</si>
  <si>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</si>
  <si>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</si>
  <si>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</si>
  <si>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</si>
  <si>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</si>
  <si>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</si>
  <si>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</si>
  <si>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</si>
  <si>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</si>
  <si>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</si>
  <si>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</si>
  <si>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</si>
  <si>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</si>
  <si>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</si>
  <si>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</si>
  <si>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</si>
  <si>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</si>
  <si>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</si>
  <si>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</si>
  <si>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</si>
  <si>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</si>
  <si>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</si>
  <si>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</si>
  <si>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</si>
  <si>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</si>
  <si>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</si>
  <si>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</si>
  <si>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</si>
  <si>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</si>
  <si>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</si>
  <si>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</si>
  <si>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</si>
  <si>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</si>
  <si>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</si>
  <si>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</si>
  <si>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</si>
  <si>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</si>
  <si>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</si>
  <si>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</si>
  <si>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</si>
  <si>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</si>
  <si>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</si>
  <si>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</si>
  <si>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</si>
  <si>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</si>
  <si>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</si>
  <si>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</si>
  <si>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</si>
  <si>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</si>
  <si>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</si>
  <si>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</si>
  <si>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</si>
  <si>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</si>
  <si>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</si>
  <si>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</si>
  <si>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</si>
  <si>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</si>
  <si>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</si>
  <si>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</si>
  <si>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</si>
  <si>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</si>
  <si>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</si>
  <si>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</si>
  <si>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</si>
  <si>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</si>
  <si>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</si>
  <si>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</si>
  <si>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</si>
  <si>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</si>
  <si>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</si>
  <si>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</si>
  <si>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</si>
  <si>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</si>
  <si>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</si>
  <si>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</si>
  <si>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</si>
  <si>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</si>
  <si>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</si>
  <si>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</si>
  <si>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</si>
  <si>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</si>
  <si>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</si>
  <si>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</si>
  <si>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</si>
  <si>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</si>
  <si>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</si>
  <si>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</si>
  <si>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</si>
  <si>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</si>
  <si>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</si>
  <si>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</si>
  <si>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</si>
  <si>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</si>
  <si>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</si>
  <si>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</si>
  <si>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</si>
  <si>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</si>
  <si>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</si>
  <si>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</si>
  <si>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</si>
  <si>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</si>
  <si>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</si>
  <si>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</si>
  <si>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</si>
  <si>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</si>
  <si>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</si>
  <si>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</si>
  <si>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</si>
  <si>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</si>
  <si>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</si>
  <si>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</si>
  <si>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</si>
  <si>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</si>
  <si>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</si>
  <si>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</si>
  <si>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</si>
  <si>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</si>
  <si>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</si>
  <si>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</si>
  <si>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</si>
  <si>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</si>
  <si>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</si>
  <si>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</si>
  <si>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</si>
  <si>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</si>
  <si>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</si>
  <si>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</si>
  <si>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</si>
  <si>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</si>
  <si>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</si>
  <si>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</si>
  <si>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</si>
  <si>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</si>
  <si>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</si>
  <si>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</si>
  <si>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</si>
  <si>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</si>
  <si>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</si>
  <si>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</si>
  <si>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</si>
  <si>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</si>
  <si>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</si>
  <si>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</si>
  <si>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</si>
  <si>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</si>
  <si>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</si>
  <si>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</si>
  <si>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</si>
  <si>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</si>
  <si>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</si>
  <si>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</si>
  <si>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</si>
  <si>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</si>
  <si>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</si>
  <si>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</si>
  <si>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</si>
  <si>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</si>
  <si>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</si>
  <si>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</si>
  <si>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</si>
  <si>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</si>
  <si>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</si>
  <si>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</si>
  <si>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</si>
  <si>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</si>
  <si>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</si>
  <si>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</si>
  <si>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</si>
  <si>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</si>
  <si>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</si>
  <si>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</si>
  <si>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</si>
  <si>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</si>
  <si>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</si>
  <si>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</si>
  <si>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</si>
  <si>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</si>
  <si>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</si>
  <si>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</si>
  <si>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</si>
  <si>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</si>
  <si>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</si>
  <si>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</si>
  <si>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</si>
  <si>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</si>
  <si>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</si>
  <si>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</si>
  <si>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</si>
  <si>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</si>
  <si>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</si>
  <si>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</si>
  <si>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</si>
  <si>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</si>
  <si>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</si>
  <si>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</si>
  <si>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</si>
  <si>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</si>
  <si>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</si>
  <si>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</si>
  <si>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</si>
  <si>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</si>
  <si>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</si>
  <si>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</si>
  <si>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</si>
  <si>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</si>
  <si>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</si>
  <si>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</si>
  <si>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</si>
  <si>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</si>
  <si>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</si>
  <si>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</si>
  <si>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</si>
  <si>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</si>
  <si>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</si>
  <si>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</si>
  <si>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</si>
  <si>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</si>
  <si>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</si>
  <si>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</si>
  <si>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</si>
  <si>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</si>
  <si>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</si>
  <si>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</si>
  <si>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</si>
  <si>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</si>
  <si>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</si>
  <si>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</si>
  <si>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</si>
  <si>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</si>
  <si>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</si>
  <si>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</si>
  <si>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</si>
  <si>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</si>
  <si>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</si>
  <si>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</si>
  <si>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</si>
  <si>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</si>
  <si>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</si>
  <si>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</si>
  <si>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</si>
  <si>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</si>
  <si>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</si>
  <si>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</si>
  <si>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</si>
  <si>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</si>
  <si>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</si>
  <si>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</si>
  <si>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</si>
  <si>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</si>
  <si>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</si>
  <si>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</si>
  <si>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</si>
  <si>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</si>
  <si>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</si>
  <si>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</si>
  <si>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</si>
  <si>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</si>
  <si>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</si>
  <si>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</si>
  <si>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</si>
  <si>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</si>
  <si>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</si>
  <si>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</si>
  <si>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</si>
  <si>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</si>
  <si>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</si>
  <si>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</si>
  <si>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</si>
  <si>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</si>
  <si>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</si>
  <si>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</si>
  <si>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</si>
  <si>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</si>
  <si>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</si>
  <si>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</si>
  <si>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</si>
  <si>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</si>
  <si>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</si>
  <si>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</si>
  <si>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</si>
  <si>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</si>
  <si>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</si>
  <si>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</si>
  <si>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</si>
  <si>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</si>
  <si>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</si>
  <si>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</si>
  <si>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</si>
  <si>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</si>
  <si>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</si>
  <si>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</si>
  <si>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</si>
  <si>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</si>
  <si>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</si>
  <si>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</si>
  <si>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</si>
  <si>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</si>
  <si>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</si>
  <si>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</si>
  <si>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</si>
  <si>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</si>
  <si>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</si>
  <si>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</si>
  <si>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</si>
  <si>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</si>
  <si>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</si>
  <si>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</si>
  <si>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</si>
  <si>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</si>
  <si>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</si>
  <si>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</si>
  <si>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</si>
  <si>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</si>
  <si>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</si>
  <si>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</si>
  <si>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</si>
  <si>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</si>
  <si>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</si>
  <si>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</si>
  <si>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</si>
  <si>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</si>
  <si>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</si>
  <si>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</si>
  <si>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</si>
  <si>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</si>
  <si>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</si>
  <si>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</si>
  <si>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</si>
  <si>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</si>
  <si>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</si>
  <si>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</si>
  <si>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</si>
  <si>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</si>
  <si>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</si>
  <si>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</si>
  <si>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</si>
  <si>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</si>
  <si>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</si>
  <si>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</si>
  <si>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</si>
  <si>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</si>
  <si>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</si>
  <si>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</si>
  <si>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</si>
  <si>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</si>
  <si>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</si>
  <si>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</si>
  <si>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</si>
  <si>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</si>
  <si>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</si>
  <si>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</si>
  <si>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</si>
  <si>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</si>
  <si>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</si>
  <si>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</si>
  <si>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</si>
  <si>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</si>
  <si>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</si>
  <si>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</si>
  <si>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</si>
  <si>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</si>
  <si>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</si>
  <si>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</si>
  <si>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</si>
  <si>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</si>
  <si>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</si>
  <si>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</si>
  <si>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</si>
  <si>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</si>
  <si>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</si>
  <si>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</si>
  <si>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</si>
  <si>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</si>
  <si>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</si>
  <si>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</si>
  <si>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</si>
  <si>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</si>
  <si>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</si>
  <si>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</si>
  <si>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</si>
  <si>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</si>
  <si>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</si>
  <si>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</si>
  <si>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</si>
  <si>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</si>
  <si>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</si>
  <si>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</si>
  <si>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</si>
  <si>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</si>
  <si>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</si>
  <si>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</si>
  <si>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</si>
  <si>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</si>
  <si>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</si>
  <si>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</si>
  <si>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</si>
  <si>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</si>
  <si>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</si>
  <si>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</si>
  <si>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</si>
  <si>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</si>
  <si>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</si>
  <si>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</si>
  <si>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</si>
  <si>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</si>
  <si>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</si>
  <si>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</si>
  <si>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</si>
  <si>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</si>
  <si>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</si>
  <si>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</si>
  <si>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</si>
  <si>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</si>
  <si>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</si>
  <si>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</si>
  <si>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</si>
  <si>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</si>
  <si>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</si>
  <si>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</si>
  <si>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</si>
  <si>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</si>
  <si>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</si>
  <si>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</si>
  <si>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</si>
  <si>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</si>
  <si>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</si>
  <si>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</si>
  <si>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</si>
  <si>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</si>
  <si>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</si>
  <si>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</si>
  <si>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</si>
  <si>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</si>
  <si>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</si>
  <si>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</si>
  <si>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</si>
  <si>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</si>
  <si>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</si>
  <si>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</si>
  <si>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</si>
  <si>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</si>
  <si>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</si>
  <si>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</si>
  <si>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</si>
  <si>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</si>
  <si>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</si>
  <si>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</si>
  <si>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</si>
  <si>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</si>
  <si>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</si>
  <si>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</si>
  <si>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</si>
  <si>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</si>
  <si>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</si>
  <si>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</si>
  <si>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</si>
  <si>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</si>
  <si>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</si>
  <si>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</si>
  <si>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</si>
  <si>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</si>
  <si>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</si>
  <si>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</si>
  <si>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</si>
  <si>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</si>
  <si>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</si>
  <si>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</si>
  <si>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</si>
  <si>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</si>
  <si>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</si>
  <si>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</si>
  <si>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</si>
  <si>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</si>
  <si>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</si>
  <si>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</si>
  <si>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</si>
  <si>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</si>
  <si>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</si>
  <si>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</si>
  <si>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</si>
  <si>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</si>
  <si>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</si>
  <si>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</si>
  <si>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</si>
  <si>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</si>
  <si>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</si>
  <si>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</si>
  <si>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</si>
  <si>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</si>
  <si>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</si>
  <si>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</si>
  <si>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</si>
  <si>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</si>
  <si>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</si>
  <si>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</si>
  <si>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</si>
  <si>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</si>
  <si>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</si>
  <si>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</si>
  <si>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</si>
  <si>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</si>
  <si>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</si>
  <si>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</si>
  <si>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</si>
  <si>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</si>
  <si>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</si>
  <si>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</si>
  <si>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</si>
  <si>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</si>
  <si>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</si>
  <si>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</si>
  <si>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</si>
  <si>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</si>
  <si>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</si>
  <si>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</si>
  <si>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</si>
  <si>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</si>
  <si>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</si>
  <si>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</si>
  <si>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</si>
  <si>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</si>
  <si>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</si>
  <si>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</si>
  <si>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</si>
  <si>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</si>
  <si>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</si>
  <si>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</si>
  <si>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</si>
  <si>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</si>
  <si>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</si>
  <si>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</si>
  <si>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</si>
  <si>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</si>
  <si>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</si>
  <si>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</si>
  <si>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</si>
  <si>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</si>
  <si>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</si>
  <si>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</si>
  <si>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</si>
  <si>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</si>
  <si>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</si>
  <si>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</si>
  <si>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</si>
  <si>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</si>
  <si>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</si>
  <si>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</si>
  <si>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</si>
  <si>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</si>
  <si>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</si>
  <si>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</si>
  <si>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</si>
  <si>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</si>
  <si>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</si>
  <si>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</si>
  <si>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</si>
  <si>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</si>
  <si>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</si>
  <si>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</si>
  <si>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</si>
  <si>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</si>
  <si>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</si>
  <si>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</si>
  <si>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</si>
  <si>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</si>
  <si>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</si>
  <si>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</si>
  <si>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</si>
  <si>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</si>
  <si>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</si>
  <si>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</si>
  <si>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</si>
  <si>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</si>
  <si>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</si>
  <si>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</si>
  <si>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</si>
  <si>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</si>
  <si>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</si>
  <si>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</si>
  <si>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</si>
  <si>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</si>
  <si>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</si>
  <si>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</si>
  <si>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</si>
  <si>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</si>
  <si>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</si>
  <si>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</si>
  <si>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</si>
  <si>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</si>
  <si>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</si>
  <si>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</si>
  <si>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</si>
  <si>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</si>
  <si>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</si>
  <si>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</si>
  <si>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</si>
  <si>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</si>
  <si>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</si>
  <si>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</si>
  <si>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</si>
  <si>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</si>
  <si>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</si>
  <si>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</si>
  <si>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</si>
  <si>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</si>
  <si>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</si>
  <si>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</si>
  <si>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</si>
  <si>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</si>
  <si>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</si>
  <si>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</si>
  <si>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</si>
  <si>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</si>
  <si>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</si>
  <si>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</si>
  <si>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</si>
  <si>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</si>
  <si>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</si>
  <si>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</si>
  <si>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</si>
  <si>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</si>
  <si>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</si>
  <si>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</si>
  <si>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</si>
  <si>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</si>
  <si>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</si>
  <si>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</si>
  <si>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</si>
  <si>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</si>
  <si>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</si>
  <si>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</si>
  <si>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</si>
  <si>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</si>
  <si>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</si>
  <si>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</si>
  <si>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</si>
  <si>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</si>
  <si>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</si>
  <si>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</si>
  <si>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</si>
  <si>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</si>
  <si>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</si>
  <si>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</si>
  <si>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</si>
  <si>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</si>
  <si>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</si>
  <si>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</si>
  <si>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</si>
  <si>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</si>
  <si>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</si>
  <si>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</si>
  <si>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</si>
  <si>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</si>
  <si>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</si>
  <si>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</si>
  <si>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</si>
  <si>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</si>
  <si>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</si>
  <si>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</si>
  <si>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</si>
  <si>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</si>
  <si>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</si>
  <si>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</si>
  <si>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</si>
  <si>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</si>
  <si>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</si>
  <si>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</si>
  <si>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</si>
  <si>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</si>
  <si>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</si>
  <si>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</si>
  <si>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</si>
  <si>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</si>
  <si>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</si>
  <si>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</si>
  <si>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</si>
  <si>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</si>
  <si>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</si>
  <si>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</si>
  <si>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</si>
  <si>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</si>
  <si>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</si>
  <si>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</si>
  <si>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</si>
  <si>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</si>
  <si>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</si>
  <si>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</si>
  <si>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</si>
  <si>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</si>
  <si>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</si>
  <si>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</si>
  <si>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</si>
  <si>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</si>
  <si>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</si>
  <si>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</si>
  <si>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</si>
  <si>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</si>
  <si>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</si>
  <si>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</si>
  <si>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</si>
  <si>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</si>
  <si>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</si>
  <si>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</si>
  <si>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</si>
  <si>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</si>
  <si>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</si>
  <si>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</si>
  <si>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</si>
  <si>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</si>
  <si>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</si>
  <si>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</si>
  <si>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</si>
  <si>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</si>
  <si>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</si>
  <si>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</si>
  <si>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</si>
  <si>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</si>
  <si>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</si>
  <si>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</si>
  <si>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</si>
  <si>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</si>
  <si>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</si>
  <si>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</si>
  <si>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</si>
  <si>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</si>
  <si>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</si>
  <si>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</si>
  <si>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</si>
  <si>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</si>
  <si>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</si>
  <si>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</si>
  <si>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</si>
  <si>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</si>
  <si>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</si>
  <si>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</si>
  <si>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</si>
  <si>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</si>
  <si>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</si>
  <si>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</si>
  <si>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</si>
  <si>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</si>
  <si>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</si>
  <si>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</si>
  <si>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</si>
  <si>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</si>
  <si>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</si>
  <si>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</si>
  <si>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</si>
  <si>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</si>
  <si>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</si>
  <si>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</si>
  <si>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</si>
  <si>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</si>
  <si>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</si>
  <si>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</si>
  <si>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</si>
  <si>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</si>
  <si>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</si>
  <si>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</si>
  <si>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</si>
  <si>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</si>
  <si>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</si>
  <si>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</si>
  <si>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</si>
  <si>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</si>
  <si>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</si>
  <si>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</si>
  <si>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</si>
  <si>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</si>
  <si>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</si>
  <si>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</si>
  <si>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</si>
  <si>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</si>
  <si>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</si>
  <si>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</si>
  <si>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</si>
  <si>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</si>
  <si>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</si>
  <si>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</si>
  <si>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</si>
  <si>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</si>
  <si>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</si>
  <si>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</si>
  <si>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</si>
  <si>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</si>
  <si>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</si>
  <si>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</si>
  <si>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</si>
  <si>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</si>
  <si>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</si>
  <si>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</si>
  <si>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</si>
  <si>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</si>
  <si>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</si>
  <si>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</si>
  <si>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</si>
  <si>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</si>
  <si>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</si>
  <si>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</si>
  <si>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</si>
  <si>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</si>
  <si>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</si>
  <si>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</si>
  <si>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</si>
  <si>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</si>
  <si>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</si>
  <si>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</si>
  <si>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</si>
  <si>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</si>
  <si>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</si>
  <si>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</si>
  <si>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</si>
  <si>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</si>
  <si>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</si>
  <si>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</si>
  <si>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</si>
  <si>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</si>
  <si>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</si>
  <si>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</si>
  <si>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</si>
  <si>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</si>
  <si>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</si>
  <si>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</si>
  <si>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</si>
  <si>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</si>
  <si>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</si>
  <si>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</si>
  <si>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</si>
  <si>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</si>
  <si>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</si>
  <si>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</si>
  <si>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</si>
  <si>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</si>
  <si>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</si>
  <si>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</si>
  <si>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</si>
  <si>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</si>
  <si>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</si>
  <si>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</si>
  <si>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</si>
  <si>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</si>
  <si>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</si>
  <si>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</si>
  <si>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</si>
  <si>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</si>
  <si>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</si>
  <si>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</si>
  <si>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</si>
  <si>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</si>
  <si>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</si>
  <si>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</si>
  <si>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</si>
  <si>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</si>
  <si>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</si>
  <si>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</si>
  <si>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</si>
  <si>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</si>
  <si>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</si>
  <si>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</si>
  <si>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</si>
  <si>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</si>
  <si>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</si>
  <si>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</si>
  <si>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</si>
  <si>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</si>
  <si>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</si>
  <si>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</si>
  <si>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</si>
  <si>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</si>
  <si>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</si>
  <si>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</si>
  <si>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</si>
  <si>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</si>
  <si>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</si>
  <si>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</si>
  <si>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</si>
  <si>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</si>
  <si>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</si>
  <si>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</si>
  <si>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</si>
  <si>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</si>
  <si>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</si>
  <si>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</si>
  <si>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</si>
  <si>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</si>
  <si>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</si>
  <si>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</si>
  <si>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</si>
  <si>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</si>
  <si>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</si>
  <si>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</si>
  <si>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</si>
  <si>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</si>
  <si>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</si>
  <si>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</si>
  <si>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</si>
  <si>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</si>
  <si>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</si>
  <si>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</si>
  <si>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</si>
  <si>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</si>
  <si>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</si>
  <si>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</si>
  <si>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</si>
  <si>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</si>
  <si>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</si>
  <si>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</si>
  <si>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</si>
  <si>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</si>
  <si>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</si>
  <si>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</si>
  <si>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</si>
  <si>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</si>
  <si>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</si>
  <si>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</si>
  <si>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</si>
  <si>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</si>
  <si>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</si>
  <si>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</si>
  <si>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</si>
  <si>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</si>
  <si>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</si>
  <si>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</si>
  <si>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</si>
  <si>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</si>
  <si>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</si>
  <si>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</si>
  <si>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</si>
  <si>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</si>
  <si>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</si>
  <si>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</si>
  <si>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</si>
  <si>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</si>
  <si>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</si>
  <si>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</si>
  <si>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</si>
  <si>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</si>
  <si>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</si>
  <si>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</si>
  <si>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</si>
  <si>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</si>
  <si>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</si>
  <si>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</si>
  <si>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</si>
  <si>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</si>
  <si>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</si>
  <si>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</si>
  <si>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</si>
  <si>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</si>
  <si>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</si>
  <si>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</si>
  <si>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</si>
  <si>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</si>
  <si>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</si>
  <si>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</si>
  <si>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</si>
  <si>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</si>
  <si>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</si>
  <si>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</si>
  <si>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</si>
  <si>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</si>
  <si>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</si>
  <si>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</si>
  <si>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</si>
  <si>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</si>
  <si>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</si>
  <si>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</si>
  <si>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</si>
  <si>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</si>
  <si>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</si>
  <si>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</si>
  <si>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</si>
  <si>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</si>
  <si>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</si>
  <si>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</si>
  <si>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</si>
  <si>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</si>
  <si>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</si>
  <si>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</si>
  <si>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</si>
  <si>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</si>
  <si>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</si>
  <si>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</si>
  <si>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</si>
  <si>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</si>
  <si>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</si>
  <si>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</si>
  <si>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</si>
  <si>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</si>
  <si>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</si>
  <si>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</si>
  <si>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</si>
  <si>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</si>
  <si>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</si>
  <si>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</si>
  <si>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</si>
  <si>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</si>
  <si>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</si>
  <si>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</si>
  <si>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</si>
  <si>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</si>
  <si>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</si>
  <si>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</si>
  <si>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</si>
  <si>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</si>
  <si>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</si>
  <si>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</si>
  <si>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</si>
  <si>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</si>
  <si>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</si>
  <si>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</si>
  <si>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</si>
  <si>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</si>
  <si>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</si>
  <si>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</si>
  <si>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</si>
  <si>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</si>
  <si>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</si>
  <si>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</si>
  <si>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</si>
  <si>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</si>
  <si>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</si>
  <si>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</si>
  <si>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</si>
  <si>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</si>
  <si>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</si>
  <si>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</si>
  <si>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</si>
  <si>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</si>
  <si>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</si>
  <si>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</si>
  <si>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</si>
  <si>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</si>
  <si>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</si>
  <si>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</si>
  <si>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</si>
  <si>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</si>
  <si>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</si>
  <si>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</si>
  <si>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</si>
  <si>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</si>
  <si>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</si>
  <si>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</si>
  <si>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</si>
  <si>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</si>
  <si>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</si>
  <si>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</si>
  <si>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</si>
  <si>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</si>
  <si>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</si>
  <si>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</si>
  <si>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</si>
  <si>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</si>
  <si>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</si>
  <si>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</si>
  <si>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</si>
  <si>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</si>
  <si>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</si>
  <si>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</si>
  <si>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</si>
  <si>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</si>
  <si>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</si>
  <si>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</si>
  <si>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</si>
  <si>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</si>
  <si>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</si>
  <si>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</si>
  <si>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</si>
  <si>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</si>
  <si>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</si>
  <si>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</si>
  <si>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</si>
  <si>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</si>
  <si>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</si>
  <si>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</si>
  <si>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</si>
  <si>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</si>
  <si>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</si>
  <si>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</si>
  <si>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</si>
  <si>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</si>
  <si>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</si>
  <si>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</si>
  <si>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</si>
  <si>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</si>
  <si>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</si>
  <si>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</si>
  <si>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</si>
  <si>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</si>
  <si>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</si>
  <si>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</si>
  <si>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</si>
  <si>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</si>
  <si>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</si>
  <si>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</si>
  <si>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</si>
  <si>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</si>
  <si>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</si>
  <si>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</si>
  <si>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</si>
  <si>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</si>
  <si>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</si>
  <si>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</si>
  <si>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</si>
  <si>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</si>
  <si>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</si>
  <si>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</si>
  <si>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</si>
  <si>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</si>
  <si>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</si>
  <si>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</si>
  <si>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</si>
  <si>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</si>
  <si>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</si>
  <si>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</si>
  <si>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</si>
  <si>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</si>
  <si>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</si>
  <si>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</si>
  <si>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</si>
  <si>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</si>
  <si>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</si>
  <si>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</si>
  <si>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</si>
  <si>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</si>
  <si>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</si>
  <si>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</si>
  <si>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</si>
  <si>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</si>
  <si>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</si>
  <si>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</si>
  <si>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</si>
  <si>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</si>
  <si>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</si>
  <si>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</si>
  <si>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</si>
  <si>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</si>
  <si>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</si>
  <si>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</si>
  <si>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</si>
  <si>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</si>
  <si>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</si>
  <si>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</si>
  <si>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</si>
  <si>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</si>
  <si>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</si>
  <si>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</si>
  <si>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</si>
  <si>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</si>
  <si>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</si>
  <si>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</si>
  <si>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</si>
  <si>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</si>
  <si>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</si>
  <si>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</si>
  <si>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</si>
  <si>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</si>
  <si>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</si>
  <si>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</si>
  <si>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</si>
  <si>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</si>
  <si>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</si>
  <si>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</si>
  <si>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</si>
  <si>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</si>
  <si>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</si>
  <si>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</si>
  <si>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</si>
  <si>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</si>
  <si>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</si>
  <si>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</si>
  <si>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</si>
  <si>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</si>
  <si>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</si>
  <si>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</si>
  <si>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</si>
  <si>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</si>
  <si>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</si>
  <si>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</si>
  <si>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</si>
  <si>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</si>
  <si>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</si>
  <si>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</si>
  <si>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</si>
  <si>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</si>
  <si>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</si>
  <si>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</si>
  <si>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</si>
  <si>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</si>
  <si>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</si>
  <si>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</si>
  <si>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</si>
  <si>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</si>
  <si>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</si>
  <si>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</si>
  <si>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</si>
  <si>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</si>
  <si>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</si>
  <si>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</si>
  <si>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</si>
  <si>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</si>
  <si>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</si>
  <si>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</si>
  <si>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</si>
  <si>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</si>
  <si>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</si>
  <si>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</si>
  <si>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</si>
  <si>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</si>
  <si>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</si>
  <si>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</si>
  <si>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</si>
  <si>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</si>
  <si>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</si>
  <si>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</si>
  <si>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</si>
  <si>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</si>
  <si>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</si>
  <si>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</si>
  <si>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</si>
  <si>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</si>
  <si>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</si>
  <si>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</si>
  <si>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</si>
  <si>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</si>
  <si>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</si>
  <si>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</si>
  <si>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</si>
  <si>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</si>
  <si>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</si>
  <si>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</si>
  <si>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</si>
  <si>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</si>
  <si>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</si>
  <si>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</si>
  <si>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</si>
  <si>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</si>
  <si>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</si>
  <si>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</si>
  <si>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</si>
  <si>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</si>
  <si>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</si>
  <si>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</si>
  <si>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</si>
  <si>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</si>
  <si>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</si>
  <si>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</si>
  <si>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</si>
  <si>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</si>
  <si>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</si>
  <si>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</si>
  <si>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</si>
  <si>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</si>
  <si>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</si>
  <si>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</si>
  <si>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</si>
  <si>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</si>
  <si>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</si>
  <si>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</si>
  <si>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</si>
  <si>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</si>
  <si>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</si>
  <si>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</si>
  <si>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</si>
  <si>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</si>
  <si>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</si>
  <si>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</si>
  <si>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</si>
  <si>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</si>
  <si>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</si>
  <si>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</si>
  <si>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</si>
  <si>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</si>
  <si>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</si>
  <si>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</si>
  <si>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</si>
  <si>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</si>
  <si>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</si>
  <si>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</si>
  <si>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</si>
  <si>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</si>
  <si>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</si>
  <si>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</si>
  <si>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</si>
  <si>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</si>
  <si>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</si>
  <si>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</si>
  <si>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</si>
  <si>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</si>
  <si>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</si>
  <si>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</si>
  <si>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</si>
  <si>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</si>
  <si>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</si>
  <si>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</si>
  <si>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</si>
  <si>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</si>
  <si>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</si>
  <si>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</si>
  <si>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</si>
  <si>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</si>
  <si>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</si>
  <si>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</si>
  <si>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</si>
  <si>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</si>
  <si>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</si>
  <si>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</si>
  <si>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</si>
  <si>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</si>
  <si>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</si>
  <si>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</si>
  <si>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</si>
  <si>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</si>
  <si>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</si>
  <si>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</si>
  <si>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</si>
  <si>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</si>
  <si>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</si>
  <si>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</si>
  <si>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</si>
  <si>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</si>
  <si>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</si>
  <si>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</si>
  <si>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</si>
  <si>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</si>
  <si>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</si>
  <si>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</si>
  <si>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</si>
  <si>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</si>
  <si>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</si>
  <si>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</si>
  <si>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</si>
  <si>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</si>
  <si>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</si>
  <si>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</si>
  <si>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</si>
  <si>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</si>
  <si>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</si>
  <si>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</si>
  <si>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</si>
  <si>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</si>
  <si>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</si>
  <si>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</si>
  <si>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</si>
  <si>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</si>
  <si>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</si>
  <si>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</si>
  <si>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</si>
  <si>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</si>
  <si>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</si>
  <si>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</si>
  <si>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</si>
  <si>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</si>
  <si>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</si>
  <si>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</si>
  <si>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</si>
  <si>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</si>
  <si>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</si>
  <si>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</si>
  <si>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</si>
  <si>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</si>
  <si>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</si>
  <si>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</si>
  <si>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</si>
  <si>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</si>
  <si>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</si>
  <si>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</si>
  <si>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</si>
  <si>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</si>
  <si>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</si>
  <si>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</si>
  <si>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</si>
  <si>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</si>
  <si>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</si>
  <si>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</si>
  <si>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</si>
  <si>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</si>
  <si>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</si>
  <si>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</si>
  <si>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</si>
  <si>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</si>
  <si>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</si>
  <si>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</si>
  <si>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</si>
  <si>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</si>
  <si>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</si>
  <si>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</si>
  <si>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</si>
  <si>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</si>
  <si>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</si>
  <si>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</si>
  <si>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</si>
  <si>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</si>
  <si>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</si>
  <si>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</si>
  <si>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</si>
  <si>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</si>
  <si>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</si>
  <si>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</si>
  <si>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</si>
  <si>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</si>
  <si>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</si>
  <si>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</si>
  <si>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</si>
  <si>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</si>
  <si>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</si>
  <si>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</si>
  <si>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</si>
  <si>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</si>
  <si>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</si>
  <si>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</si>
  <si>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</si>
  <si>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</si>
  <si>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</si>
  <si>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</si>
  <si>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</si>
  <si>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</si>
  <si>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</si>
  <si>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</si>
  <si>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</si>
  <si>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</si>
  <si>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</si>
  <si>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</si>
  <si>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</si>
  <si>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</si>
  <si>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</si>
  <si>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</si>
  <si>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</si>
  <si>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</si>
  <si>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</si>
  <si>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</si>
  <si>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</si>
  <si>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</si>
  <si>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</si>
  <si>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</si>
  <si>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</si>
  <si>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</si>
  <si>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</si>
  <si>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</si>
  <si>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</si>
  <si>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</si>
  <si>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</si>
  <si>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</si>
  <si>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</si>
  <si>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</si>
  <si>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</si>
  <si>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</si>
  <si>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</si>
  <si>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</si>
  <si>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</si>
  <si>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</si>
  <si>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</si>
  <si>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</si>
  <si>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</si>
  <si>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</si>
  <si>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</si>
  <si>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</si>
  <si>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</si>
  <si>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</si>
  <si>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</si>
  <si>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</si>
  <si>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</si>
  <si>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</si>
  <si>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</si>
  <si>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</si>
  <si>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</si>
  <si>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</si>
  <si>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</si>
  <si>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</si>
  <si>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</si>
  <si>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</si>
  <si>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</si>
  <si>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</si>
  <si>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</si>
  <si>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</si>
  <si>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</si>
  <si>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</si>
  <si>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</si>
  <si>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</si>
  <si>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</si>
  <si>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</si>
  <si>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</si>
  <si>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</si>
  <si>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</si>
  <si>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</si>
  <si>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</si>
  <si>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</si>
  <si>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</si>
  <si>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</si>
  <si>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</si>
  <si>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</si>
  <si>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</si>
  <si>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</si>
  <si>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</si>
  <si>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</si>
  <si>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</si>
  <si>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</si>
  <si>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</si>
  <si>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</si>
  <si>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</si>
  <si>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</si>
  <si>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</si>
  <si>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</si>
  <si>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</si>
  <si>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</si>
  <si>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</si>
  <si>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</si>
  <si>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</si>
  <si>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</si>
  <si>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</si>
  <si>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</si>
  <si>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</si>
  <si>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</si>
  <si>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</si>
  <si>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</si>
  <si>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</si>
  <si>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</si>
  <si>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</si>
  <si>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</si>
  <si>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</si>
  <si>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</si>
  <si>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</si>
  <si>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</si>
  <si>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</si>
  <si>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</si>
  <si>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</si>
  <si>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</si>
  <si>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</si>
  <si>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</si>
  <si>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</si>
  <si>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</si>
  <si>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</si>
  <si>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</si>
  <si>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</si>
  <si>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</si>
  <si>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</si>
  <si>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</si>
  <si>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</si>
  <si>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</si>
  <si>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</si>
  <si>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</si>
  <si>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</si>
  <si>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</si>
  <si>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</si>
  <si>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</si>
  <si>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</si>
  <si>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</si>
  <si>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</si>
  <si>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</si>
  <si>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</si>
  <si>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</si>
  <si>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</si>
  <si>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</si>
  <si>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</si>
  <si>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</si>
  <si>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</si>
  <si>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</si>
  <si>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</si>
  <si>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</si>
  <si>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</si>
  <si>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</si>
  <si>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</si>
  <si>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</si>
  <si>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</si>
  <si>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</si>
  <si>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</si>
  <si>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</si>
  <si>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</si>
  <si>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</si>
  <si>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</si>
  <si>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</si>
  <si>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</si>
  <si>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</si>
  <si>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</si>
  <si>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</si>
  <si>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</si>
  <si>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</si>
  <si>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</si>
  <si>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</si>
  <si>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</si>
  <si>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</si>
  <si>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</si>
  <si>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</si>
  <si>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</si>
  <si>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</si>
  <si>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</si>
  <si>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</si>
  <si>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</si>
  <si>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</si>
  <si>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</si>
  <si>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</si>
  <si>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</si>
  <si>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</si>
  <si>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</si>
  <si>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</si>
  <si>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</si>
  <si>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</si>
  <si>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</si>
  <si>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</si>
  <si>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</si>
  <si>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</si>
  <si>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</si>
  <si>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</si>
  <si>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</si>
  <si>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</si>
  <si>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</si>
  <si>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</si>
  <si>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</si>
  <si>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</si>
  <si>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</si>
  <si>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</si>
  <si>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</si>
  <si>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</si>
  <si>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</si>
  <si>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</si>
  <si>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</si>
  <si>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</si>
  <si>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</si>
  <si>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</si>
  <si>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</si>
  <si>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</si>
  <si>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</si>
  <si>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</si>
  <si>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</si>
  <si>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</si>
  <si>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</si>
  <si>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</si>
  <si>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</si>
  <si>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</si>
  <si>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</si>
  <si>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</si>
  <si>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</si>
  <si>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</si>
  <si>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</si>
  <si>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</si>
  <si>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</si>
  <si>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</si>
  <si>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</si>
  <si>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</si>
  <si>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</si>
  <si>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</si>
  <si>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</si>
  <si>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</si>
  <si>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</si>
  <si>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</si>
  <si>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</si>
  <si>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</si>
  <si>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</si>
  <si>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</si>
  <si>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</si>
  <si>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</si>
  <si>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</si>
  <si>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</si>
  <si>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</si>
  <si>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</si>
  <si>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</si>
  <si>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</si>
  <si>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</si>
  <si>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</si>
  <si>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</si>
  <si>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</si>
  <si>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</si>
  <si>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</si>
  <si>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</si>
  <si>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</si>
  <si>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</si>
  <si>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</si>
  <si>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</si>
  <si>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</si>
  <si>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</si>
  <si>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</si>
  <si>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</si>
  <si>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</si>
  <si>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</si>
  <si>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</si>
  <si>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</si>
  <si>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</si>
  <si>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</si>
  <si>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</si>
  <si>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</si>
  <si>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</si>
  <si>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</si>
  <si>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</si>
  <si>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</si>
  <si>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</si>
  <si>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</si>
  <si>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</si>
  <si>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</si>
  <si>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</si>
  <si>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</si>
  <si>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</si>
  <si>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</si>
  <si>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</si>
  <si>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</si>
  <si>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</si>
  <si>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</si>
  <si>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</si>
  <si>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</si>
  <si>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</si>
  <si>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</si>
  <si>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</si>
  <si>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</si>
  <si>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</si>
  <si>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</si>
  <si>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</si>
  <si>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</si>
  <si>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</si>
  <si>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</si>
  <si>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</si>
  <si>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</si>
  <si>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</si>
  <si>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</si>
  <si>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</si>
  <si>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</si>
  <si>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</si>
  <si>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</si>
  <si>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</si>
  <si>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</si>
  <si>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</si>
  <si>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</si>
  <si>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</si>
  <si>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</si>
  <si>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</si>
  <si>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</si>
  <si>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</si>
  <si>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</si>
  <si>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</si>
  <si>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</si>
  <si>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</si>
  <si>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</si>
  <si>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</si>
  <si>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</si>
  <si>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</si>
  <si>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</si>
  <si>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</si>
  <si>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</si>
  <si>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</si>
  <si>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</si>
  <si>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</si>
  <si>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</si>
  <si>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</si>
  <si>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</si>
  <si>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</si>
  <si>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</si>
  <si>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</si>
  <si>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</si>
  <si>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</si>
  <si>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</si>
  <si>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</si>
  <si>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</si>
  <si>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</si>
  <si>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</si>
  <si>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</si>
  <si>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</si>
  <si>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</si>
  <si>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</si>
  <si>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</si>
  <si>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</si>
  <si>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</si>
  <si>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</si>
  <si>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</si>
  <si>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</si>
  <si>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</si>
  <si>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</si>
  <si>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</si>
  <si>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</si>
  <si>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</si>
  <si>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</si>
  <si>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</si>
  <si>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</si>
  <si>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</si>
  <si>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</si>
  <si>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</si>
  <si>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</si>
  <si>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</si>
  <si>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</si>
  <si>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</si>
  <si>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</si>
  <si>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</si>
  <si>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</si>
  <si>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</si>
  <si>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</si>
  <si>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</si>
  <si>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</si>
  <si>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</si>
  <si>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</si>
  <si>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</si>
  <si>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</si>
  <si>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</si>
  <si>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</si>
  <si>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</si>
  <si>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</si>
  <si>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</si>
  <si>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</si>
  <si>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</si>
  <si>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</si>
  <si>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</si>
  <si>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</si>
  <si>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</si>
  <si>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</si>
  <si>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</si>
  <si>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</si>
  <si>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</si>
  <si>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</si>
  <si>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</si>
  <si>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</si>
  <si>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</si>
  <si>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</si>
  <si>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</si>
  <si>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</si>
  <si>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</si>
  <si>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</si>
  <si>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</si>
  <si>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</si>
  <si>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</si>
  <si>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</si>
  <si>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</si>
  <si>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</si>
  <si>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</si>
  <si>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</si>
  <si>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</si>
  <si>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</si>
  <si>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</si>
  <si>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</si>
  <si>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</si>
  <si>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</si>
  <si>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</si>
  <si>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</si>
  <si>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</si>
  <si>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</si>
  <si>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</si>
  <si>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</si>
  <si>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</si>
  <si>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</si>
  <si>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</si>
  <si>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</si>
  <si>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</si>
  <si>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</si>
  <si>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</si>
  <si>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</si>
  <si>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</si>
  <si>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</si>
  <si>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</si>
  <si>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</si>
  <si>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</si>
  <si>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</si>
  <si>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</si>
  <si>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</si>
  <si>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</si>
  <si>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</si>
  <si>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</si>
  <si>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</si>
  <si>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</si>
  <si>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</si>
  <si>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</si>
  <si>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</si>
  <si>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</si>
  <si>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</si>
  <si>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</si>
  <si>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</si>
  <si>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</si>
  <si>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</si>
  <si>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</si>
  <si>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</si>
  <si>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</si>
  <si>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</si>
  <si>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</si>
  <si>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</si>
  <si>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</si>
  <si>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</si>
  <si>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</si>
  <si>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</si>
  <si>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</si>
  <si>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</si>
  <si>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</si>
  <si>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</si>
  <si>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</si>
  <si>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</si>
  <si>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</si>
  <si>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</si>
  <si>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</si>
  <si>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</si>
  <si>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</si>
  <si>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</si>
  <si>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</si>
  <si>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</si>
  <si>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</si>
  <si>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</si>
  <si>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</si>
  <si>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</si>
  <si>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</si>
  <si>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</si>
  <si>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</si>
  <si>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</si>
  <si>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</si>
  <si>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</si>
  <si>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</si>
  <si>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</si>
  <si>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</si>
  <si>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</si>
  <si>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</si>
  <si>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</si>
  <si>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</si>
  <si>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</si>
  <si>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</si>
  <si>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</si>
  <si>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</si>
  <si>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</si>
  <si>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</si>
  <si>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</si>
  <si>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</si>
  <si>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</si>
  <si>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</si>
  <si>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</si>
  <si>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</si>
  <si>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</si>
  <si>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</si>
  <si>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</si>
  <si>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</si>
  <si>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</si>
  <si>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</si>
  <si>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</si>
  <si>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</si>
  <si>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</si>
  <si>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</si>
  <si>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</si>
  <si>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</si>
  <si>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</si>
  <si>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</si>
  <si>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</si>
  <si>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</si>
  <si>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</si>
  <si>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</si>
  <si>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</si>
  <si>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</si>
  <si>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</si>
  <si>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</si>
  <si>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</si>
  <si>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</si>
  <si>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</si>
  <si>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</si>
  <si>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</si>
  <si>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</si>
  <si>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</si>
  <si>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</si>
  <si>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</si>
  <si>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</si>
  <si>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</si>
  <si>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</si>
  <si>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</si>
  <si>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</si>
  <si>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</si>
  <si>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</si>
  <si>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</si>
  <si>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</si>
  <si>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</si>
  <si>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</si>
  <si>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</si>
  <si>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</si>
  <si>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</si>
  <si>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</si>
  <si>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</si>
  <si>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</si>
  <si>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</si>
  <si>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</si>
  <si>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</si>
  <si>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</si>
  <si>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</si>
  <si>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</si>
  <si>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</si>
  <si>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</si>
  <si>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</si>
  <si>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</si>
  <si>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</si>
  <si>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</si>
  <si>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</si>
  <si>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</si>
  <si>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</si>
  <si>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</si>
  <si>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</si>
  <si>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</si>
  <si>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</si>
  <si>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</si>
  <si>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</si>
  <si>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</si>
  <si>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</si>
  <si>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</si>
  <si>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</si>
  <si>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</si>
  <si>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</si>
  <si>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</si>
  <si>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</si>
  <si>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</si>
  <si>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</si>
  <si>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</si>
  <si>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</si>
  <si>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</si>
  <si>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</si>
  <si>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</si>
  <si>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</si>
  <si>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</si>
  <si>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</si>
  <si>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</si>
  <si>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</si>
  <si>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</si>
  <si>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</si>
  <si>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</si>
  <si>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</si>
  <si>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</si>
  <si>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</si>
  <si>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</si>
  <si>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</si>
  <si>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</si>
  <si>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</si>
  <si>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</si>
  <si>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</si>
  <si>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</si>
  <si>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</si>
  <si>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</si>
  <si>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</si>
  <si>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</si>
  <si>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</si>
  <si>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</si>
  <si>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</si>
  <si>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</si>
  <si>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</si>
  <si>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</si>
  <si>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</si>
  <si>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</si>
  <si>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</si>
  <si>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</si>
  <si>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</si>
  <si>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</si>
  <si>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</si>
  <si>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</si>
  <si>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</si>
  <si>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</si>
  <si>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</si>
  <si>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</si>
  <si>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</si>
  <si>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</si>
  <si>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</si>
  <si>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</si>
  <si>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</si>
  <si>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</si>
  <si>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</si>
  <si>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</si>
  <si>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</si>
  <si>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</si>
  <si>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</si>
  <si>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</si>
  <si>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</si>
  <si>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</si>
  <si>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</si>
  <si>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</si>
  <si>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</si>
  <si>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</si>
  <si>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</si>
  <si>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</si>
  <si>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</si>
  <si>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</si>
  <si>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</si>
  <si>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</si>
  <si>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</si>
  <si>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</si>
  <si>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</si>
  <si>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</si>
  <si>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</si>
  <si>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</si>
  <si>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</si>
  <si>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</si>
  <si>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</si>
  <si>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</si>
  <si>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</si>
  <si>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</si>
  <si>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</si>
  <si>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</si>
  <si>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</si>
  <si>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</si>
  <si>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</si>
  <si>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</si>
  <si>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</si>
  <si>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</si>
  <si>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</si>
  <si>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</si>
  <si>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</si>
  <si>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</si>
  <si>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</si>
  <si>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</si>
  <si>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</si>
  <si>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</si>
  <si>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</si>
  <si>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</si>
  <si>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</si>
  <si>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</si>
  <si>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</si>
  <si>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</si>
  <si>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</si>
  <si>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</si>
  <si>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</si>
  <si>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</si>
  <si>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</si>
  <si>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</si>
  <si>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</si>
  <si>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</si>
  <si>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</si>
  <si>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</si>
  <si>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</si>
  <si>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</si>
  <si>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</si>
  <si>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</si>
  <si>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</si>
  <si>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</si>
  <si>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</si>
  <si>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</si>
  <si>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</si>
  <si>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</si>
  <si>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</si>
  <si>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</si>
  <si>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</si>
  <si>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</si>
  <si>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</si>
  <si>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</si>
  <si>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</si>
  <si>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</si>
  <si>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</si>
  <si>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</si>
  <si>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</si>
  <si>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</si>
  <si>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</si>
  <si>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</si>
  <si>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</si>
  <si>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</si>
  <si>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</si>
  <si>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</si>
  <si>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</si>
  <si>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</si>
  <si>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</si>
  <si>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</si>
  <si>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</si>
  <si>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</si>
  <si>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</si>
  <si>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</si>
  <si>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</si>
  <si>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</si>
  <si>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</si>
  <si>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</si>
  <si>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</si>
  <si>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</si>
  <si>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</si>
  <si>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</si>
  <si>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</si>
  <si>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</si>
  <si>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</si>
  <si>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</si>
  <si>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</si>
  <si>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</si>
  <si>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</si>
  <si>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</si>
  <si>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</si>
  <si>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</si>
  <si>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</si>
  <si>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</si>
  <si>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</si>
  <si>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</si>
  <si>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</si>
  <si>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</si>
  <si>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</si>
  <si>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</si>
  <si>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</si>
  <si>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</si>
  <si>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</si>
  <si>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</si>
  <si>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</si>
  <si>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</si>
  <si>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</si>
  <si>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</si>
  <si>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</si>
  <si>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</si>
  <si>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</si>
  <si>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</si>
  <si>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</si>
  <si>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</si>
  <si>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</si>
  <si>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</si>
  <si>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</si>
  <si>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</si>
  <si>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</si>
  <si>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</si>
  <si>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</si>
  <si>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</si>
  <si>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</si>
  <si>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</si>
  <si>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</si>
  <si>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</si>
  <si>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</si>
  <si>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</si>
  <si>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</si>
  <si>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</si>
  <si>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</si>
  <si>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</si>
  <si>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</si>
  <si>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</si>
  <si>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</si>
  <si>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</si>
  <si>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</si>
  <si>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</si>
  <si>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</si>
  <si>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</si>
  <si>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</si>
  <si>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</si>
  <si>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</si>
  <si>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</si>
  <si>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</si>
  <si>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</si>
  <si>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</si>
  <si>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</si>
  <si>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</si>
  <si>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</si>
  <si>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</si>
  <si>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</si>
  <si>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</si>
  <si>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</si>
  <si>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</si>
  <si>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</si>
  <si>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</si>
  <si>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</si>
  <si>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</si>
  <si>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</si>
  <si>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</si>
  <si>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</si>
  <si>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</si>
  <si>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</si>
  <si>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</si>
  <si>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</si>
  <si>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</si>
  <si>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</si>
  <si>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</si>
  <si>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</si>
  <si>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</si>
  <si>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</si>
  <si>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</si>
  <si>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</si>
  <si>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</si>
  <si>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</si>
  <si>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</si>
  <si>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</si>
  <si>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</si>
  <si>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</si>
  <si>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</si>
  <si>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</si>
  <si>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</si>
  <si>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</si>
  <si>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</si>
  <si>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</si>
  <si>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</si>
  <si>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</si>
  <si>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</si>
  <si>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</si>
  <si>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</si>
  <si>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</si>
  <si>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</si>
  <si>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</si>
  <si>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</si>
  <si>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</si>
  <si>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</si>
  <si>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</si>
  <si>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</si>
  <si>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</si>
  <si>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</si>
  <si>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</si>
  <si>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</si>
  <si>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</si>
  <si>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</si>
  <si>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</si>
  <si>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</si>
  <si>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</si>
  <si>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</si>
  <si>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</si>
  <si>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</si>
  <si>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</si>
  <si>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</si>
  <si>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</si>
  <si>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</si>
  <si>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</si>
  <si>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</si>
  <si>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</si>
  <si>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</si>
  <si>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</si>
  <si>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</si>
  <si>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</si>
  <si>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</si>
  <si>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</si>
  <si>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</si>
  <si>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</si>
  <si>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</si>
  <si>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</si>
  <si>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</si>
  <si>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</si>
  <si>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</si>
  <si>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</si>
  <si>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</si>
  <si>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</si>
  <si>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</si>
  <si>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</si>
  <si>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</si>
  <si>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</si>
  <si>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</si>
  <si>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</si>
  <si>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</si>
  <si>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</si>
  <si>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</si>
  <si>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</si>
  <si>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</si>
  <si>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</si>
  <si>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</si>
  <si>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</si>
  <si>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</si>
  <si>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</si>
  <si>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</si>
  <si>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</si>
  <si>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</si>
  <si>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</si>
  <si>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</si>
  <si>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</si>
  <si>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</si>
  <si>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</si>
  <si>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</si>
  <si>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</si>
  <si>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</si>
  <si>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</si>
  <si>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</si>
  <si>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</si>
  <si>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</si>
  <si>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</si>
  <si>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</si>
  <si>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</si>
  <si>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</si>
  <si>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</si>
  <si>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</si>
  <si>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</si>
  <si>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</si>
  <si>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</si>
  <si>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</si>
  <si>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</si>
  <si>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</si>
  <si>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</si>
  <si>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</si>
  <si>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</si>
  <si>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</si>
  <si>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</si>
  <si>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</si>
  <si>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</si>
  <si>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</si>
  <si>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</si>
  <si>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</si>
  <si>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</si>
  <si>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</si>
  <si>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</si>
  <si>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</si>
  <si>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</si>
  <si>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</si>
  <si>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</si>
  <si>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</si>
  <si>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</si>
  <si>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</si>
  <si>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</si>
  <si>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</si>
  <si>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</si>
  <si>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</si>
  <si>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</si>
  <si>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</si>
  <si>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</si>
  <si>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</si>
  <si>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</si>
  <si>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</si>
  <si>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</si>
  <si>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</si>
  <si>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</si>
  <si>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</si>
  <si>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</si>
  <si>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</si>
  <si>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</si>
  <si>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</si>
  <si>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</si>
  <si>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</si>
  <si>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</si>
  <si>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</si>
  <si>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</si>
  <si>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</si>
  <si>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</si>
  <si>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</si>
  <si>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</si>
  <si>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</si>
  <si>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</si>
  <si>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</si>
  <si>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</si>
  <si>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</si>
  <si>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</si>
  <si>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</si>
  <si>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</si>
  <si>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</si>
  <si>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</si>
  <si>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</si>
  <si>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</si>
  <si>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</si>
  <si>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</si>
  <si>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</si>
  <si>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</si>
  <si>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</si>
  <si>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</si>
  <si>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</si>
  <si>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</si>
  <si>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</si>
  <si>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</si>
  <si>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</si>
  <si>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</si>
  <si>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</si>
  <si>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</si>
  <si>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</si>
  <si>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</si>
  <si>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</si>
  <si>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</si>
  <si>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</si>
  <si>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</si>
  <si>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</si>
  <si>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</si>
  <si>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</si>
  <si>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</si>
  <si>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</si>
  <si>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</si>
  <si>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</si>
  <si>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</si>
  <si>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</si>
  <si>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</si>
  <si>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</si>
  <si>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</si>
  <si>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</si>
  <si>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</si>
  <si>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</si>
  <si>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</si>
  <si>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</si>
  <si>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</si>
  <si>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</si>
  <si>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</si>
  <si>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</si>
  <si>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</si>
  <si>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</si>
  <si>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</si>
  <si>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</si>
  <si>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</si>
  <si>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</si>
  <si>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</si>
  <si>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</si>
  <si>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</si>
  <si>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</si>
  <si>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</si>
  <si>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</si>
  <si>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</si>
  <si>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</si>
  <si>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</si>
  <si>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</si>
  <si>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</si>
  <si>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</si>
  <si>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</si>
  <si>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</si>
  <si>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</si>
  <si>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</si>
  <si>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</si>
  <si>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</si>
  <si>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</si>
  <si>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</si>
  <si>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</si>
  <si>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</si>
  <si>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</si>
  <si>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</si>
  <si>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</si>
  <si>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</si>
  <si>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</si>
  <si>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</si>
  <si>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</si>
  <si>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</si>
  <si>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</si>
  <si>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</si>
  <si>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</si>
  <si>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</si>
  <si>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</si>
  <si>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</si>
  <si>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</si>
  <si>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</si>
  <si>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</si>
  <si>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</si>
  <si>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</si>
  <si>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</si>
  <si>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</si>
  <si>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</si>
  <si>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</si>
  <si>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</si>
  <si>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</si>
  <si>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</si>
  <si>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</si>
  <si>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</si>
  <si>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</si>
  <si>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</si>
  <si>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</si>
  <si>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</si>
  <si>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</si>
  <si>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</si>
  <si>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</si>
  <si>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</si>
  <si>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</si>
  <si>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</si>
  <si>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</si>
  <si>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</si>
  <si>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</si>
  <si>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</si>
  <si>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</si>
  <si>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</si>
  <si>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</si>
  <si>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</si>
  <si>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</si>
  <si>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</si>
  <si>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</si>
  <si>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</si>
  <si>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</si>
  <si>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</si>
  <si>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</si>
  <si>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</si>
  <si>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</si>
  <si>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</si>
  <si>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</si>
  <si>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</si>
  <si>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</si>
  <si>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</si>
  <si>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</si>
  <si>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</si>
  <si>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</si>
  <si>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</si>
  <si>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</si>
  <si>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</si>
  <si>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</si>
  <si>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</si>
  <si>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</si>
  <si>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</si>
  <si>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</si>
  <si>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</si>
  <si>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</si>
  <si>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</si>
  <si>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</si>
  <si>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</si>
  <si>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</si>
  <si>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</si>
  <si>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</si>
  <si>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</si>
  <si>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</si>
  <si>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</si>
  <si>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</si>
  <si>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</si>
  <si>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</si>
  <si>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</si>
  <si>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</si>
  <si>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</si>
  <si>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</si>
  <si>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</si>
  <si>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</si>
  <si>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</si>
  <si>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</si>
  <si>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</si>
  <si>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</si>
  <si>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</si>
  <si>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</si>
  <si>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</si>
  <si>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</si>
  <si>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</si>
  <si>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</si>
  <si>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</si>
  <si>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</si>
  <si>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</si>
  <si>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</si>
  <si>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</si>
  <si>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</si>
  <si>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</si>
  <si>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</si>
  <si>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</si>
  <si>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</si>
  <si>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</si>
  <si>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</si>
  <si>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</si>
  <si>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</si>
  <si>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</si>
  <si>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</si>
  <si>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</si>
  <si>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</si>
  <si>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</si>
  <si>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</si>
  <si>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</si>
  <si>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</si>
  <si>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</si>
  <si>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</si>
  <si>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</si>
  <si>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</si>
  <si>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</si>
  <si>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</si>
  <si>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</si>
  <si>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</si>
  <si>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</si>
  <si>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</si>
  <si>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</si>
  <si>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</si>
  <si>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</si>
  <si>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</si>
  <si>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</si>
  <si>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</si>
  <si>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</si>
  <si>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</si>
  <si>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</si>
  <si>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</si>
  <si>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</si>
  <si>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</si>
  <si>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</si>
  <si>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</si>
  <si>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</si>
  <si>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</si>
  <si>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</si>
  <si>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</si>
  <si>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</si>
  <si>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</si>
  <si>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</si>
  <si>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</si>
  <si>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</si>
  <si>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</si>
  <si>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</si>
  <si>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</si>
  <si>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</si>
  <si>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</si>
  <si>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</si>
  <si>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</si>
  <si>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</si>
  <si>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</si>
  <si>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</si>
  <si>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</si>
  <si>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</si>
  <si>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</si>
  <si>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</si>
  <si>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</si>
  <si>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</si>
  <si>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</si>
  <si>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</si>
  <si>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</si>
  <si>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</si>
  <si>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</si>
  <si>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</si>
  <si>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</si>
  <si>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</si>
  <si>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</si>
  <si>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</si>
  <si>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</si>
  <si>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</si>
  <si>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</si>
  <si>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</si>
  <si>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</si>
  <si>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</si>
  <si>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</si>
  <si>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</si>
  <si>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</si>
  <si>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</si>
  <si>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</si>
  <si>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</si>
  <si>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</si>
  <si>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</si>
  <si>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</si>
  <si>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</si>
  <si>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</si>
  <si>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</si>
  <si>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</si>
  <si>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</si>
  <si>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</si>
  <si>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</si>
  <si>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</si>
  <si>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</si>
  <si>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</si>
  <si>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</si>
  <si>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</si>
  <si>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</si>
  <si>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</si>
  <si>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</si>
  <si>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</si>
  <si>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</si>
  <si>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</si>
  <si>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</si>
  <si>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</si>
  <si>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</si>
  <si>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</si>
  <si>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</si>
  <si>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</si>
  <si>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</si>
  <si>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</si>
  <si>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</si>
  <si>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</si>
  <si>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</si>
  <si>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</si>
  <si>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</si>
  <si>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</si>
  <si>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</si>
  <si>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</si>
  <si>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</si>
  <si>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</si>
  <si>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</si>
  <si>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</si>
  <si>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</si>
  <si>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</si>
  <si>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</si>
  <si>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</si>
  <si>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</si>
  <si>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</si>
  <si>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</si>
  <si>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</si>
  <si>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</si>
  <si>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</si>
  <si>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</si>
  <si>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</si>
  <si>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</si>
  <si>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</si>
  <si>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</si>
  <si>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</si>
  <si>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</si>
  <si>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</si>
  <si>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</si>
  <si>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</si>
  <si>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</si>
  <si>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</si>
  <si>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</si>
  <si>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</si>
  <si>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</si>
  <si>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</si>
  <si>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</si>
  <si>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</si>
  <si>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</si>
  <si>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</si>
  <si>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</si>
  <si>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</si>
  <si>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</si>
  <si>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</si>
  <si>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</si>
  <si>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</si>
  <si>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</si>
  <si>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</si>
  <si>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</si>
  <si>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</si>
  <si>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</si>
  <si>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</si>
  <si>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</si>
  <si>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</si>
  <si>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</si>
  <si>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</si>
  <si>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</si>
  <si>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</si>
  <si>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</si>
  <si>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</si>
  <si>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</si>
  <si>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</si>
  <si>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</si>
  <si>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</si>
  <si>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</si>
  <si>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</si>
  <si>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</si>
  <si>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</si>
  <si>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</si>
  <si>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</si>
  <si>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</si>
  <si>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</si>
  <si>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</si>
  <si>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</si>
  <si>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</si>
  <si>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</si>
  <si>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</si>
  <si>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</si>
  <si>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</si>
  <si>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</si>
  <si>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</si>
  <si>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</si>
  <si>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</si>
  <si>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</si>
  <si>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</si>
  <si>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</si>
  <si>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</si>
  <si>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</si>
  <si>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</si>
  <si>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</si>
  <si>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</si>
  <si>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</si>
  <si>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</si>
  <si>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</si>
  <si>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</si>
  <si>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</si>
  <si>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</si>
  <si>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</si>
  <si>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</si>
  <si>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</si>
  <si>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</si>
  <si>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</si>
  <si>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</si>
  <si>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</si>
  <si>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</si>
  <si>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</si>
  <si>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</si>
  <si>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</si>
  <si>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</si>
  <si>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</si>
  <si>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</si>
  <si>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</si>
  <si>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</si>
  <si>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</si>
  <si>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</si>
  <si>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</si>
  <si>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</si>
  <si>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</si>
  <si>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</si>
  <si>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</si>
  <si>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</si>
  <si>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</si>
  <si>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</si>
  <si>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</si>
  <si>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</si>
  <si>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</si>
  <si>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</si>
  <si>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</si>
  <si>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</si>
  <si>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</si>
  <si>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</si>
  <si>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</si>
  <si>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</si>
  <si>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</si>
  <si>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</si>
  <si>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</si>
  <si>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</si>
  <si>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</si>
  <si>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</si>
  <si>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</si>
  <si>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</si>
  <si>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</si>
  <si>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</si>
  <si>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</si>
  <si>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</si>
  <si>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</si>
  <si>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</si>
  <si>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</si>
  <si>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</si>
  <si>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</si>
  <si>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</si>
  <si>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</si>
  <si>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</si>
  <si>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</si>
  <si>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</si>
  <si>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</si>
  <si>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</si>
  <si>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</si>
  <si>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</si>
  <si>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</si>
  <si>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</si>
  <si>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</si>
  <si>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</si>
  <si>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</si>
  <si>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</si>
  <si>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</si>
  <si>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</si>
  <si>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</si>
  <si>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</si>
  <si>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</si>
  <si>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</si>
  <si>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</si>
  <si>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</si>
  <si>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</si>
  <si>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</si>
  <si>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</si>
  <si>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</si>
  <si>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</si>
  <si>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</si>
  <si>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</si>
  <si>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</si>
  <si>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</si>
  <si>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</si>
  <si>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</si>
  <si>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</si>
  <si>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</si>
  <si>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</si>
  <si>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</si>
  <si>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</si>
  <si>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</si>
  <si>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</si>
  <si>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</si>
  <si>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</si>
  <si>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</si>
  <si>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</si>
  <si>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</si>
  <si>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</si>
  <si>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</si>
  <si>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</si>
  <si>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</si>
  <si>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</si>
  <si>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</si>
  <si>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</si>
  <si>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</si>
  <si>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</si>
  <si>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</si>
  <si>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</si>
  <si>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</si>
  <si>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</si>
  <si>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</si>
  <si>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</si>
  <si>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</si>
  <si>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</si>
  <si>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</si>
  <si>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</si>
  <si>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</si>
  <si>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</si>
  <si>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</si>
  <si>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</si>
  <si>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</si>
  <si>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</si>
  <si>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</si>
  <si>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</si>
  <si>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</si>
  <si>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</si>
  <si>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</si>
  <si>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</si>
  <si>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</si>
  <si>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</si>
  <si>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</si>
  <si>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</si>
  <si>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</si>
  <si>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</si>
  <si>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</si>
  <si>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</si>
  <si>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</si>
  <si>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</si>
  <si>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</si>
  <si>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</si>
  <si>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</si>
  <si>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</si>
  <si>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</si>
  <si>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</si>
  <si>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</si>
  <si>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</si>
  <si>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</si>
  <si>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</si>
  <si>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</si>
  <si>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</si>
  <si>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</si>
  <si>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</si>
  <si>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</si>
  <si>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</si>
  <si>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</si>
  <si>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</si>
  <si>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</si>
  <si>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</si>
  <si>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</si>
  <si>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</si>
  <si>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</si>
  <si>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</si>
  <si>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</si>
  <si>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</si>
  <si>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</si>
  <si>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</si>
  <si>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</si>
  <si>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</si>
  <si>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</si>
  <si>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</si>
  <si>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</si>
  <si>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</si>
  <si>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</si>
  <si>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</si>
  <si>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</si>
  <si>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</si>
  <si>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</si>
  <si>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</si>
  <si>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</si>
  <si>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</si>
  <si>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</si>
  <si>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</si>
  <si>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</si>
  <si>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</si>
  <si>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</si>
  <si>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</si>
  <si>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</si>
  <si>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</si>
  <si>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</si>
  <si>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</si>
  <si>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</si>
  <si>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</si>
  <si>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</si>
  <si>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</si>
  <si>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</si>
  <si>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</si>
  <si>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</si>
  <si>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</si>
  <si>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</si>
  <si>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</si>
  <si>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</si>
  <si>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</si>
  <si>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</si>
  <si>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</si>
  <si>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</si>
  <si>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</si>
  <si>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</si>
  <si>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</si>
  <si>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</si>
  <si>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</si>
  <si>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</si>
  <si>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</si>
  <si>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</si>
  <si>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</si>
  <si>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</si>
  <si>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</si>
  <si>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</si>
  <si>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</si>
  <si>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</si>
  <si>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</si>
  <si>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</si>
  <si>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</si>
  <si>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</si>
  <si>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</si>
  <si>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</si>
  <si>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</si>
  <si>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</si>
  <si>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</si>
  <si>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</si>
  <si>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</si>
  <si>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</si>
  <si>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</si>
  <si>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</si>
  <si>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</si>
  <si>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</si>
  <si>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</si>
  <si>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</si>
  <si>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</si>
  <si>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</si>
  <si>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</si>
  <si>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</si>
  <si>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</si>
  <si>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</si>
  <si>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</si>
  <si>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</si>
  <si>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</si>
  <si>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</si>
  <si>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</si>
  <si>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</si>
  <si>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</si>
  <si>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</si>
  <si>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</si>
  <si>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</si>
  <si>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</si>
  <si>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</si>
  <si>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</si>
  <si>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</si>
  <si>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</si>
  <si>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</si>
  <si>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</si>
  <si>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</si>
  <si>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</si>
  <si>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</si>
  <si>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</si>
  <si>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</si>
  <si>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</si>
  <si>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</si>
  <si>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</si>
  <si>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</si>
  <si>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</si>
  <si>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</si>
  <si>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</si>
  <si>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</si>
  <si>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</si>
  <si>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</si>
  <si>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</si>
  <si>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</si>
  <si>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</si>
  <si>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</si>
  <si>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</si>
  <si>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</si>
  <si>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</si>
  <si>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</si>
  <si>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</si>
  <si>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</si>
  <si>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</si>
  <si>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</si>
  <si>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</si>
  <si>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</si>
  <si>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</si>
  <si>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</si>
  <si>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</si>
  <si>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</si>
  <si>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</si>
  <si>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</si>
  <si>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</si>
  <si>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</si>
  <si>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</si>
  <si>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</si>
  <si>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</si>
  <si>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</si>
  <si>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</si>
  <si>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</si>
  <si>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</si>
  <si>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</si>
  <si>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</si>
  <si>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</si>
  <si>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</si>
  <si>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</si>
  <si>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</si>
  <si>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</si>
  <si>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</si>
  <si>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</si>
  <si>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</si>
  <si>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</si>
  <si>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</si>
  <si>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</si>
  <si>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</si>
  <si>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</si>
  <si>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</si>
  <si>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</si>
  <si>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</si>
  <si>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</si>
  <si>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</si>
  <si>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</si>
  <si>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</si>
  <si>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</si>
  <si>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</si>
  <si>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</si>
  <si>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</si>
  <si>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</si>
  <si>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</si>
  <si>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</si>
  <si>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</si>
  <si>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</si>
  <si>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</si>
  <si>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</si>
  <si>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</si>
  <si>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</si>
  <si>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</si>
  <si>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</si>
  <si>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</si>
  <si>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</si>
  <si>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</si>
  <si>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</si>
  <si>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</si>
  <si>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</si>
  <si>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</si>
  <si>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</si>
  <si>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</si>
  <si>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</si>
  <si>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</si>
  <si>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</si>
  <si>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</si>
  <si>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</si>
  <si>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</si>
  <si>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</si>
  <si>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</si>
  <si>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</si>
  <si>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</si>
  <si>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</si>
  <si>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</si>
  <si>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</si>
  <si>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</si>
  <si>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</si>
  <si>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</si>
  <si>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</si>
  <si>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</si>
  <si>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</si>
  <si>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</si>
  <si>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</si>
  <si>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</si>
  <si>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</si>
  <si>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</si>
  <si>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</si>
  <si>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</si>
  <si>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</si>
  <si>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</si>
  <si>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</si>
  <si>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</si>
  <si>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</si>
  <si>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</si>
  <si>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</si>
  <si>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</si>
  <si>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</si>
  <si>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</si>
  <si>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</si>
  <si>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</si>
  <si>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</si>
  <si>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</si>
  <si>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</si>
  <si>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</si>
  <si>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</si>
  <si>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</si>
  <si>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</si>
  <si>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</si>
  <si>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</si>
  <si>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</si>
  <si>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</si>
  <si>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</si>
  <si>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</si>
  <si>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</si>
  <si>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</si>
  <si>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</si>
  <si>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</si>
  <si>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</si>
  <si>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</si>
  <si>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</si>
  <si>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</si>
  <si>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</si>
  <si>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</si>
  <si>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</si>
  <si>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</si>
  <si>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</si>
  <si>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</si>
  <si>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</si>
  <si>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</si>
  <si>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</si>
  <si>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</si>
  <si>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</si>
  <si>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</si>
  <si>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</si>
  <si>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</si>
  <si>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</si>
  <si>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</si>
  <si>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</si>
  <si>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</si>
  <si>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</si>
  <si>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</si>
  <si>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</si>
  <si>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</si>
  <si>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</si>
  <si>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</si>
  <si>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</si>
  <si>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</si>
  <si>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</si>
  <si>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</si>
  <si>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</si>
  <si>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</si>
  <si>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</si>
  <si>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</si>
  <si>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</si>
  <si>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</si>
  <si>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</si>
  <si>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</si>
  <si>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</si>
  <si>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</si>
  <si>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</si>
  <si>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</si>
  <si>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</si>
  <si>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</si>
  <si>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</si>
  <si>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</si>
  <si>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</si>
  <si>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</si>
  <si>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</si>
  <si>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</si>
  <si>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</si>
  <si>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</si>
  <si>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</si>
  <si>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</si>
  <si>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</si>
  <si>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</si>
  <si>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</si>
  <si>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</si>
  <si>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</si>
  <si>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</si>
  <si>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</si>
  <si>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</si>
  <si>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</si>
  <si>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</si>
  <si>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</si>
  <si>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</si>
  <si>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</si>
  <si>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</si>
  <si>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</si>
  <si>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</si>
  <si>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</si>
  <si>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</si>
  <si>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</si>
  <si>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</si>
  <si>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</si>
  <si>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</si>
  <si>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</si>
  <si>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</si>
  <si>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</si>
  <si>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</si>
  <si>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</si>
  <si>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</si>
  <si>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</si>
  <si>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</si>
  <si>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</si>
  <si>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</si>
  <si>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</si>
  <si>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</si>
  <si>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</si>
  <si>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</si>
  <si>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</si>
  <si>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</si>
  <si>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</si>
  <si>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</si>
  <si>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</si>
  <si>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</si>
  <si>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</si>
  <si>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</si>
  <si>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</si>
  <si>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</si>
  <si>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</si>
  <si>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</si>
  <si>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</si>
  <si>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</si>
  <si>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</si>
  <si>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</si>
  <si>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</si>
  <si>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</si>
  <si>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</si>
  <si>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</si>
  <si>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</si>
  <si>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</si>
  <si>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</si>
  <si>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</si>
  <si>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</si>
  <si>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</si>
  <si>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</si>
  <si>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</si>
  <si>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</si>
  <si>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</si>
  <si>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</si>
  <si>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</si>
  <si>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</si>
  <si>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</si>
  <si>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</si>
  <si>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</si>
  <si>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</si>
  <si>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</si>
  <si>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</si>
  <si>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</si>
  <si>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</si>
  <si>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</si>
  <si>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</si>
  <si>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</si>
  <si>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</si>
  <si>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</si>
  <si>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</si>
  <si>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</si>
  <si>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</si>
  <si>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</si>
  <si>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</si>
  <si>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</si>
  <si>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</si>
  <si>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</si>
  <si>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</si>
  <si>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</si>
  <si>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</si>
  <si>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</si>
  <si>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</si>
  <si>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</si>
  <si>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</si>
  <si>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</si>
  <si>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</si>
  <si>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</si>
  <si>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</si>
  <si>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</si>
  <si>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</si>
  <si>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</si>
  <si>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</si>
  <si>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</si>
  <si>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</si>
  <si>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</si>
  <si>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</si>
  <si>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</si>
  <si>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</si>
  <si>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</si>
  <si>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</si>
  <si>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</si>
  <si>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</si>
  <si>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</si>
  <si>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</si>
  <si>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</si>
  <si>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</si>
  <si>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</si>
  <si>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</si>
  <si>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</si>
  <si>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</si>
  <si>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</si>
  <si>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</si>
  <si>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</si>
  <si>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</si>
  <si>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</si>
  <si>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</si>
  <si>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</si>
  <si>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</si>
  <si>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</si>
  <si>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</si>
  <si>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</si>
  <si>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</si>
  <si>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</si>
  <si>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</si>
  <si>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</si>
  <si>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</si>
  <si>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</si>
  <si>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</si>
  <si>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</si>
  <si>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</si>
  <si>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</si>
  <si>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</si>
  <si>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</si>
  <si>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</si>
  <si>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</si>
  <si>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</si>
  <si>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</si>
  <si>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</si>
  <si>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</si>
  <si>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</si>
  <si>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</si>
  <si>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</si>
  <si>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</si>
  <si>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</si>
  <si>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</si>
  <si>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</si>
  <si>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</si>
  <si>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</si>
  <si>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</si>
  <si>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</si>
  <si>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</si>
  <si>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</si>
  <si>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</si>
  <si>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</si>
  <si>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</si>
  <si>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</si>
  <si>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</si>
  <si>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</si>
  <si>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</si>
  <si>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</si>
  <si>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</si>
  <si>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</si>
  <si>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</si>
  <si>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</si>
  <si>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</si>
  <si>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</si>
  <si>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</si>
  <si>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</si>
  <si>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</si>
  <si>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</si>
  <si>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</si>
  <si>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</si>
  <si>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</si>
  <si>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</si>
  <si>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</si>
  <si>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</si>
  <si>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</si>
  <si>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</si>
  <si>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</si>
  <si>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</si>
  <si>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</si>
  <si>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</si>
  <si>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</si>
  <si>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</si>
  <si>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</si>
  <si>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</si>
  <si>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</si>
  <si>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</si>
  <si>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</si>
  <si>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</si>
  <si>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</si>
  <si>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</si>
  <si>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</si>
  <si>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</si>
  <si>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</si>
  <si>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</si>
  <si>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</si>
  <si>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</si>
  <si>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</si>
  <si>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</si>
  <si>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</si>
  <si>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</si>
  <si>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</si>
  <si>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</si>
  <si>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</si>
  <si>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</si>
  <si>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</si>
  <si>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</si>
  <si>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</si>
  <si>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</si>
  <si>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</si>
  <si>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</si>
  <si>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</si>
  <si>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</si>
  <si>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</si>
  <si>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</si>
  <si>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</si>
  <si>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</si>
  <si>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</si>
  <si>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</si>
  <si>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</si>
  <si>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</si>
  <si>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</si>
  <si>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</si>
  <si>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</si>
  <si>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</si>
  <si>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</si>
  <si>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</si>
  <si>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</si>
  <si>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</si>
  <si>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</si>
  <si>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</si>
  <si>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</si>
  <si>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</si>
  <si>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</si>
  <si>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</si>
  <si>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</si>
  <si>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</si>
  <si>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</si>
  <si>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</si>
  <si>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</si>
  <si>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</si>
  <si>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</si>
  <si>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</si>
  <si>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</si>
  <si>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</si>
  <si>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</si>
  <si>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</si>
  <si>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</si>
  <si>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</si>
  <si>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</si>
  <si>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</si>
  <si>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</si>
  <si>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</si>
  <si>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</si>
  <si>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</si>
  <si>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</si>
  <si>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</si>
  <si>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</si>
  <si>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</si>
  <si>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</si>
  <si>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</si>
  <si>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</si>
  <si>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</si>
  <si>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</si>
  <si>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</si>
  <si>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</si>
  <si>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</si>
  <si>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</si>
  <si>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</si>
  <si>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</si>
  <si>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</si>
  <si>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</si>
  <si>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</si>
  <si>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</si>
  <si>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</si>
  <si>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</si>
  <si>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</si>
  <si>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</si>
  <si>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</si>
  <si>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</si>
  <si>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</si>
  <si>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</si>
  <si>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</si>
  <si>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</si>
  <si>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</si>
  <si>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</si>
  <si>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</si>
  <si>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</si>
  <si>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</si>
  <si>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</si>
  <si>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</si>
  <si>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</si>
  <si>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</si>
  <si>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</si>
  <si>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</si>
  <si>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</si>
  <si>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</si>
  <si>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</si>
  <si>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</si>
  <si>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</si>
  <si>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</si>
  <si>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</si>
  <si>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</si>
  <si>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</si>
  <si>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</si>
  <si>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</si>
  <si>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</si>
  <si>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</si>
  <si>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</si>
  <si>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</si>
  <si>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</si>
  <si>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</si>
  <si>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</si>
  <si>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</si>
  <si>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</si>
  <si>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</si>
  <si>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</si>
  <si>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</si>
  <si>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</si>
  <si>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</si>
  <si>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</si>
  <si>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</si>
  <si>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</si>
  <si>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</si>
  <si>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</si>
  <si>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</si>
  <si>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</si>
  <si>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</si>
  <si>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</si>
  <si>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</si>
  <si>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</si>
  <si>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</si>
  <si>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</si>
  <si>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</si>
  <si>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</si>
  <si>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</si>
  <si>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</si>
  <si>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</si>
  <si>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</si>
  <si>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</si>
  <si>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</si>
  <si>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</si>
  <si>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</si>
  <si>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</si>
  <si>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</si>
  <si>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</si>
  <si>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</si>
  <si>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</si>
  <si>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</si>
  <si>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</si>
  <si>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</si>
  <si>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</si>
  <si>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</si>
  <si>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</si>
  <si>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</si>
  <si>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</si>
  <si>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</si>
  <si>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</si>
  <si>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</si>
  <si>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</si>
  <si>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</si>
  <si>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</si>
  <si>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</si>
  <si>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</si>
  <si>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</si>
  <si>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</si>
  <si>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</si>
  <si>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</si>
  <si>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</si>
  <si>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</si>
  <si>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</si>
  <si>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</si>
  <si>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</si>
  <si>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</si>
  <si>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</si>
  <si>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</si>
  <si>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</si>
  <si>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</si>
  <si>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</si>
  <si>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</si>
  <si>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</si>
  <si>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</si>
  <si>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</si>
  <si>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</si>
  <si>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</si>
  <si>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</si>
  <si>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</si>
  <si>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</si>
  <si>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</si>
  <si>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</si>
  <si>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</si>
  <si>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</si>
  <si>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</si>
  <si>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</si>
  <si>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</si>
  <si>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</si>
  <si>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</si>
  <si>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</si>
  <si>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</si>
  <si>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</si>
  <si>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</si>
  <si>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</si>
  <si>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</si>
  <si>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</si>
  <si>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</si>
  <si>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</si>
  <si>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</si>
  <si>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</si>
  <si>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</si>
  <si>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</si>
  <si>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</si>
  <si>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</si>
  <si>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</si>
  <si>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</si>
  <si>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</si>
  <si>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</si>
  <si>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</si>
  <si>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</si>
  <si>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</si>
  <si>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</si>
  <si>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</si>
  <si>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</si>
  <si>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</si>
  <si>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</si>
  <si>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</si>
  <si>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</si>
  <si>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</si>
  <si>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</si>
  <si>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</si>
  <si>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</si>
  <si>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</si>
  <si>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</si>
  <si>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</si>
  <si>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</si>
  <si>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</si>
  <si>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</si>
  <si>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</si>
  <si>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</si>
  <si>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</si>
  <si>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</si>
  <si>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</si>
  <si>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</si>
  <si>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</si>
  <si>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</si>
  <si>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</si>
  <si>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</si>
  <si>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</si>
  <si>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</si>
  <si>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</si>
  <si>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</si>
  <si>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</si>
  <si>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</si>
  <si>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</si>
  <si>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</si>
  <si>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</si>
  <si>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</si>
  <si>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</si>
  <si>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</si>
  <si>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</si>
  <si>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</si>
  <si>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</si>
  <si>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</si>
  <si>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</si>
  <si>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</si>
  <si>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</si>
  <si>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</si>
  <si>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</si>
  <si>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</si>
  <si>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</si>
  <si>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</si>
  <si>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</si>
  <si>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</si>
  <si>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</si>
  <si>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</si>
  <si>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</si>
  <si>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</si>
  <si>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</si>
  <si>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</si>
  <si>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</si>
  <si>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</si>
  <si>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</si>
  <si>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</si>
  <si>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</si>
  <si>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</si>
  <si>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</si>
  <si>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</si>
  <si>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</si>
  <si>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</si>
  <si>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</si>
  <si>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</si>
  <si>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</si>
  <si>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</si>
  <si>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</si>
  <si>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</si>
  <si>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</si>
  <si>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</si>
  <si>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</si>
  <si>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</si>
  <si>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</si>
  <si>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</si>
  <si>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</si>
  <si>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</si>
  <si>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</si>
  <si>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</si>
  <si>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</si>
  <si>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</si>
  <si>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</si>
  <si>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</si>
  <si>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</si>
  <si>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</si>
  <si>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</si>
  <si>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</si>
  <si>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</si>
  <si>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</si>
  <si>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</si>
  <si>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</si>
  <si>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</si>
  <si>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</si>
  <si>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</si>
  <si>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</si>
  <si>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</si>
  <si>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</si>
  <si>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</si>
  <si>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</si>
  <si>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</si>
  <si>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</si>
  <si>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</si>
  <si>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</si>
  <si>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</si>
  <si>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</si>
  <si>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</si>
  <si>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</si>
  <si>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</si>
  <si>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</si>
  <si>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</si>
  <si>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</si>
  <si>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</si>
  <si>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</si>
  <si>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</si>
  <si>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</si>
  <si>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</si>
  <si>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</si>
  <si>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</si>
  <si>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</si>
  <si>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</si>
  <si>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</si>
  <si>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</si>
  <si>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</si>
  <si>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</si>
  <si>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</si>
  <si>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</si>
  <si>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</si>
  <si>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</si>
  <si>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</si>
  <si>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</si>
  <si>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</si>
  <si>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</si>
  <si>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</si>
  <si>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</si>
  <si>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</si>
  <si>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</si>
  <si>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</si>
  <si>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</si>
  <si>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</si>
  <si>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</si>
  <si>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</si>
  <si>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</si>
  <si>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</si>
  <si>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</si>
  <si>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</si>
  <si>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</si>
  <si>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</si>
  <si>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</si>
  <si>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</si>
  <si>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</si>
  <si>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</si>
  <si>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</si>
  <si>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</si>
  <si>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</si>
  <si>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</si>
  <si>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</si>
  <si>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</si>
  <si>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</si>
  <si>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</si>
  <si>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</si>
  <si>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</si>
  <si>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</si>
  <si>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</si>
  <si>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</si>
  <si>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</si>
  <si>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</si>
  <si>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</si>
  <si>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</si>
  <si>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</si>
  <si>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</si>
  <si>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</si>
  <si>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</si>
  <si>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</si>
  <si>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</si>
  <si>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</si>
  <si>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</si>
  <si>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</si>
  <si>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</si>
  <si>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</si>
  <si>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</si>
  <si>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</si>
  <si>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</si>
  <si>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</si>
  <si>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</si>
  <si>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</si>
  <si>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</si>
  <si>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</si>
  <si>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</si>
  <si>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</si>
  <si>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</si>
  <si>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</si>
  <si>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</si>
  <si>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</si>
  <si>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</si>
  <si>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</si>
  <si>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</si>
  <si>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</si>
  <si>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</si>
  <si>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</si>
  <si>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</si>
  <si>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</si>
  <si>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</si>
  <si>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</si>
  <si>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</si>
  <si>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</si>
  <si>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</si>
  <si>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</si>
  <si>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</si>
  <si>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</si>
  <si>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</si>
  <si>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</si>
  <si>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</si>
  <si>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</si>
  <si>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</si>
  <si>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</si>
  <si>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</si>
  <si>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</si>
  <si>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</si>
  <si>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</si>
  <si>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</si>
  <si>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</si>
  <si>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</si>
  <si>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</si>
  <si>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</si>
  <si>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</si>
  <si>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</si>
  <si>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</si>
  <si>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</si>
  <si>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</si>
  <si>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</si>
  <si>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</si>
  <si>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</si>
  <si>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</si>
  <si>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</si>
  <si>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</si>
  <si>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</si>
  <si>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</si>
  <si>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</si>
  <si>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</si>
  <si>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</si>
  <si>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</si>
  <si>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</si>
  <si>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</si>
  <si>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</si>
  <si>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</si>
  <si>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</si>
  <si>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</si>
  <si>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</si>
  <si>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</si>
  <si>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</si>
  <si>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</si>
  <si>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</si>
  <si>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</si>
  <si>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</si>
  <si>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</si>
  <si>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</si>
  <si>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</si>
  <si>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</si>
  <si>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</si>
  <si>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</si>
  <si>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</si>
  <si>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</si>
  <si>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</si>
  <si>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</si>
  <si>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</si>
  <si>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</si>
  <si>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</si>
  <si>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</si>
  <si>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</si>
  <si>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</si>
  <si>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</si>
  <si>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</si>
  <si>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</si>
  <si>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</si>
  <si>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</si>
  <si>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</si>
  <si>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</si>
  <si>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</si>
  <si>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</si>
  <si>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</si>
  <si>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</si>
  <si>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</si>
  <si>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</si>
  <si>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</si>
  <si>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</si>
  <si>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</si>
  <si>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</si>
  <si>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</si>
  <si>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</si>
  <si>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</si>
  <si>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</si>
  <si>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</si>
  <si>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</si>
  <si>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</si>
  <si>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</si>
  <si>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</si>
  <si>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</si>
  <si>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</si>
  <si>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</si>
  <si>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</si>
  <si>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</si>
  <si>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</si>
  <si>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</si>
  <si>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</si>
  <si>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</si>
  <si>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</si>
  <si>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</si>
  <si>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</si>
  <si>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</si>
  <si>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</si>
  <si>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</si>
  <si>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</si>
  <si>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</si>
  <si>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</si>
  <si>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</si>
  <si>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</si>
  <si>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</si>
  <si>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</si>
  <si>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</si>
  <si>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</si>
  <si>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</si>
  <si>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</si>
  <si>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</si>
  <si>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</si>
  <si>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</si>
  <si>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</si>
  <si>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</si>
  <si>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</si>
  <si>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</si>
  <si>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</si>
  <si>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</si>
  <si>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</si>
  <si>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</si>
  <si>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</si>
  <si>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</si>
  <si>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</si>
  <si>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</si>
  <si>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</si>
  <si>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</si>
  <si>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</si>
  <si>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</si>
  <si>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</si>
  <si>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</si>
  <si>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</si>
  <si>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</si>
  <si>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</si>
  <si>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</si>
  <si>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</si>
  <si>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</si>
  <si>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</si>
  <si>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</si>
  <si>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</si>
  <si>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</si>
  <si>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</si>
  <si>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</si>
  <si>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</si>
  <si>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</si>
  <si>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</si>
  <si>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</si>
  <si>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</si>
  <si>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</si>
  <si>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</si>
  <si>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</si>
  <si>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</si>
  <si>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</si>
  <si>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</si>
  <si>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</si>
  <si>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</si>
  <si>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</si>
  <si>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</si>
  <si>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</si>
  <si>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</si>
  <si>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</si>
  <si>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</si>
  <si>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</si>
  <si>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</si>
  <si>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</si>
  <si>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</si>
  <si>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</si>
  <si>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</si>
  <si>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</si>
  <si>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</si>
  <si>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</si>
  <si>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</si>
  <si>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</si>
  <si>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</si>
  <si>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</si>
  <si>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</si>
  <si>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</si>
  <si>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</si>
  <si>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</si>
  <si>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</si>
  <si>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</si>
  <si>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</si>
  <si>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</si>
  <si>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</si>
  <si>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</si>
  <si>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</si>
  <si>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</si>
  <si>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</si>
  <si>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</si>
  <si>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</si>
  <si>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</si>
  <si>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</si>
  <si>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</si>
  <si>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</si>
  <si>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</si>
  <si>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</si>
  <si>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</si>
  <si>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</si>
  <si>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</si>
  <si>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</si>
  <si>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</si>
  <si>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</si>
  <si>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</si>
  <si>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</si>
  <si>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</si>
  <si>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</si>
  <si>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</si>
  <si>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</si>
  <si>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</si>
  <si>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</si>
  <si>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</si>
  <si>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</si>
  <si>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</si>
  <si>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</si>
  <si>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</si>
  <si>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</si>
  <si>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</si>
  <si>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</si>
  <si>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</si>
  <si>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</si>
  <si>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</si>
  <si>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</si>
  <si>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</si>
  <si>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</si>
  <si>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</si>
  <si>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</si>
  <si>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</si>
  <si>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</si>
  <si>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</si>
  <si>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</si>
  <si>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</si>
  <si>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</si>
  <si>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</si>
  <si>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</si>
  <si>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</si>
  <si>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</si>
  <si>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</si>
  <si>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</si>
  <si>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</si>
  <si>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</si>
  <si>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</si>
  <si>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</si>
  <si>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</si>
  <si>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</si>
  <si>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</si>
  <si>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</si>
  <si>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</si>
  <si>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</si>
  <si>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</si>
  <si>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</si>
  <si>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</si>
  <si>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</si>
  <si>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</si>
  <si>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</si>
  <si>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</si>
  <si>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</si>
  <si>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</si>
  <si>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</si>
  <si>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</si>
  <si>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</si>
  <si>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</si>
  <si>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</si>
  <si>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</si>
  <si>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</si>
  <si>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</si>
  <si>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</si>
  <si>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</si>
  <si>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</si>
  <si>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</si>
  <si>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</si>
  <si>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</si>
  <si>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</si>
  <si>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</si>
  <si>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</si>
  <si>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</si>
  <si>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</si>
  <si>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</si>
  <si>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</si>
  <si>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</si>
  <si>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</si>
  <si>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</si>
  <si>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</si>
  <si>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</si>
  <si>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</si>
  <si>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</si>
  <si>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</si>
  <si>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</si>
  <si>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</si>
  <si>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</si>
  <si>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</si>
  <si>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</si>
  <si>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</si>
  <si>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</si>
  <si>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</si>
  <si>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</si>
  <si>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</si>
  <si>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</si>
  <si>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</si>
  <si>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</si>
  <si>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</si>
  <si>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</si>
  <si>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</si>
  <si>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</si>
  <si>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</si>
  <si>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</si>
  <si>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</si>
  <si>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</si>
  <si>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</si>
  <si>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</si>
  <si>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</si>
  <si>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</si>
  <si>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</si>
  <si>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</si>
  <si>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</si>
  <si>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</si>
  <si>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</si>
  <si>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</si>
  <si>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</si>
  <si>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</si>
  <si>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</si>
  <si>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</si>
  <si>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</si>
  <si>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</si>
  <si>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</si>
  <si>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</si>
  <si>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</si>
  <si>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</si>
  <si>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</si>
  <si>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</si>
  <si>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</si>
  <si>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</si>
  <si>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</si>
  <si>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</si>
  <si>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</si>
  <si>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</si>
  <si>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</si>
  <si>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</si>
  <si>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</si>
  <si>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</si>
  <si>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</si>
  <si>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</si>
  <si>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</si>
  <si>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</si>
  <si>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</si>
  <si>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</si>
  <si>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</si>
  <si>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</si>
  <si>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</si>
  <si>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</si>
  <si>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</si>
  <si>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</si>
  <si>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</si>
  <si>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</si>
  <si>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</si>
  <si>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</si>
  <si>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</si>
  <si>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</si>
  <si>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</si>
  <si>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</si>
  <si>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</si>
  <si>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</si>
  <si>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</si>
  <si>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</si>
  <si>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</si>
  <si>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</si>
  <si>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</si>
  <si>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</si>
  <si>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</si>
  <si>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</si>
  <si>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</si>
  <si>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</si>
  <si>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</si>
  <si>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</si>
  <si>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</si>
  <si>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</si>
  <si>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</si>
  <si>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</si>
  <si>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</si>
  <si>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</si>
  <si>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</si>
  <si>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</si>
  <si>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</si>
  <si>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</si>
  <si>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</si>
  <si>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</si>
  <si>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</si>
  <si>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</si>
  <si>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</si>
  <si>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</si>
  <si>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</si>
  <si>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</si>
  <si>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</si>
  <si>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</si>
  <si>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</si>
  <si>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</si>
  <si>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</si>
  <si>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</si>
  <si>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</si>
  <si>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</si>
  <si>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</si>
  <si>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</si>
  <si>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</si>
  <si>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</si>
  <si>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</si>
  <si>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</si>
  <si>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</si>
  <si>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</si>
  <si>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</si>
  <si>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</si>
  <si>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</si>
  <si>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</si>
  <si>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</si>
  <si>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</si>
  <si>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</si>
  <si>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</si>
  <si>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</si>
  <si>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</si>
  <si>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</si>
  <si>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</si>
  <si>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</si>
  <si>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</si>
  <si>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</si>
  <si>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</si>
  <si>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</si>
  <si>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</si>
  <si>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</si>
  <si>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</si>
  <si>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</si>
  <si>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</si>
  <si>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</si>
  <si>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</si>
  <si>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</si>
  <si>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</si>
  <si>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</si>
  <si>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</si>
  <si>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</si>
  <si>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</si>
  <si>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</si>
  <si>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</si>
  <si>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</si>
  <si>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</si>
  <si>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</si>
  <si>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</si>
  <si>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</si>
  <si>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</si>
  <si>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</si>
  <si>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</si>
  <si>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</si>
  <si>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</si>
  <si>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</si>
  <si>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</si>
  <si>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</si>
  <si>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</si>
  <si>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</si>
  <si>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</si>
  <si>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</si>
  <si>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</si>
  <si>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</si>
  <si>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</si>
  <si>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</si>
  <si>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</si>
  <si>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</si>
  <si>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</si>
  <si>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</si>
  <si>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</si>
  <si>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</si>
  <si>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</si>
  <si>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</si>
  <si>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</si>
  <si>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</si>
  <si>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</si>
  <si>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</si>
  <si>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</si>
  <si>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</si>
  <si>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</si>
  <si>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</si>
  <si>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</si>
  <si>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</si>
  <si>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</si>
  <si>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</si>
  <si>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</si>
  <si>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</si>
  <si>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</si>
  <si>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</si>
  <si>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</si>
  <si>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</si>
  <si>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</si>
  <si>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</si>
  <si>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</si>
  <si>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</si>
  <si>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</si>
  <si>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</si>
  <si>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</si>
  <si>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</si>
  <si>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</si>
  <si>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</si>
  <si>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</si>
  <si>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</si>
  <si>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</si>
  <si>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</si>
  <si>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</si>
  <si>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</si>
  <si>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</si>
  <si>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</si>
  <si>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</si>
  <si>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</si>
  <si>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</si>
  <si>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</si>
  <si>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</si>
  <si>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</si>
  <si>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</si>
  <si>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</si>
  <si>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</si>
  <si>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</si>
  <si>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</si>
  <si>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</si>
  <si>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</si>
  <si>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</si>
  <si>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</si>
  <si>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</si>
  <si>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</si>
  <si>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</si>
  <si>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</si>
  <si>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</si>
  <si>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</si>
  <si>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</si>
  <si>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</si>
  <si>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</si>
  <si>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</si>
  <si>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</si>
  <si>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</si>
  <si>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</si>
  <si>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</si>
  <si>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</si>
  <si>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</si>
  <si>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</si>
  <si>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</si>
  <si>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</si>
  <si>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</si>
  <si>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</si>
  <si>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</si>
  <si>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</si>
  <si>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</si>
  <si>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</si>
  <si>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</si>
  <si>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</si>
  <si>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</si>
  <si>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</si>
  <si>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</si>
  <si>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</si>
  <si>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</si>
  <si>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</si>
  <si>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</si>
  <si>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</si>
  <si>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</si>
  <si>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</si>
  <si>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</si>
  <si>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</si>
  <si>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</si>
  <si>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</si>
  <si>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</si>
  <si>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</si>
  <si>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</si>
  <si>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</si>
  <si>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</si>
  <si>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</si>
  <si>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</si>
  <si>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</si>
  <si>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</si>
  <si>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</si>
  <si>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</si>
  <si>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</si>
  <si>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</si>
  <si>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</si>
  <si>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</si>
  <si>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</si>
  <si>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</si>
  <si>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</si>
  <si>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</si>
  <si>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</si>
  <si>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</si>
  <si>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</si>
  <si>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</si>
  <si>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</si>
  <si>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</si>
  <si>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</si>
  <si>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</si>
  <si>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</si>
  <si>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</si>
  <si>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</si>
  <si>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</si>
  <si>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</si>
  <si>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</si>
  <si>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</si>
  <si>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</si>
  <si>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</si>
  <si>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</si>
  <si>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</si>
  <si>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</si>
  <si>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</si>
  <si>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</si>
  <si>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</si>
  <si>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</si>
  <si>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</si>
  <si>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</si>
  <si>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</si>
  <si>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</si>
  <si>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</si>
  <si>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</si>
  <si>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</si>
  <si>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</si>
  <si>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</si>
  <si>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</si>
  <si>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</si>
  <si>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</si>
  <si>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</si>
  <si>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</si>
  <si>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</si>
  <si>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</si>
  <si>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</si>
  <si>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</si>
  <si>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</si>
  <si>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</si>
  <si>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</si>
  <si>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</si>
  <si>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</si>
  <si>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</si>
  <si>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</si>
  <si>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</si>
  <si>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</si>
  <si>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</si>
  <si>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</si>
  <si>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</si>
  <si>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</si>
  <si>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</si>
  <si>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</si>
  <si>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</si>
  <si>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</si>
  <si>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</si>
  <si>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</si>
  <si>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</si>
  <si>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</si>
  <si>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</si>
  <si>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</si>
  <si>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</si>
  <si>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</si>
  <si>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</si>
  <si>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</si>
  <si>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</si>
  <si>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</si>
  <si>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</si>
  <si>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</si>
  <si>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</si>
  <si>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</si>
  <si>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</si>
  <si>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</si>
  <si>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</si>
  <si>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</si>
  <si>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</si>
  <si>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</si>
  <si>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</si>
  <si>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</si>
  <si>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</si>
  <si>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</si>
  <si>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</si>
  <si>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</si>
  <si>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</si>
  <si>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</si>
  <si>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</si>
  <si>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</si>
  <si>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</si>
  <si>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</si>
  <si>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</si>
  <si>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</si>
  <si>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</si>
  <si>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</si>
  <si>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</si>
  <si>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</si>
  <si>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</si>
  <si>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</si>
  <si>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</si>
  <si>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</si>
  <si>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</si>
  <si>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</si>
  <si>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</si>
  <si>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</si>
  <si>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</si>
  <si>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</si>
  <si>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</si>
  <si>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</si>
  <si>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</si>
  <si>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</si>
  <si>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</si>
  <si>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</si>
  <si>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</si>
  <si>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</si>
  <si>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</si>
  <si>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</si>
  <si>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</si>
  <si>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</si>
  <si>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</si>
  <si>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</si>
  <si>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</si>
  <si>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</si>
  <si>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</si>
  <si>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</si>
  <si>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</si>
  <si>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</si>
  <si>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</si>
  <si>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</si>
  <si>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</si>
  <si>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</si>
  <si>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</si>
  <si>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</si>
  <si>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</si>
  <si>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</si>
  <si>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</si>
  <si>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</si>
  <si>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</si>
  <si>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</si>
  <si>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</si>
  <si>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</si>
  <si>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</si>
  <si>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</si>
  <si>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</si>
  <si>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</si>
  <si>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</si>
  <si>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</si>
  <si>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</si>
  <si>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</si>
  <si>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</si>
  <si>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</si>
  <si>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</si>
  <si>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</si>
  <si>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</si>
  <si>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</si>
  <si>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</si>
  <si>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</si>
  <si>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</si>
  <si>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</si>
  <si>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</si>
  <si>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</si>
  <si>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</si>
  <si>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</si>
  <si>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</si>
  <si>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</si>
  <si>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</si>
  <si>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</si>
  <si>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</si>
  <si>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</si>
  <si>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</si>
  <si>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</si>
  <si>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</si>
  <si>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</si>
  <si>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</si>
  <si>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</si>
  <si>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</si>
  <si>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</si>
  <si>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</si>
  <si>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</si>
  <si>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</si>
  <si>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</si>
  <si>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</si>
  <si>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</si>
  <si>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</si>
  <si>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</si>
  <si>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</si>
  <si>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</si>
  <si>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</si>
  <si>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</si>
  <si>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</si>
  <si>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</si>
  <si>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</si>
  <si>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</si>
  <si>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</si>
  <si>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</si>
  <si>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</si>
  <si>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</si>
  <si>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</si>
  <si>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</si>
  <si>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</si>
  <si>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</si>
  <si>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</si>
  <si>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</si>
  <si>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</si>
  <si>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</si>
  <si>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</si>
  <si>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</si>
  <si>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</si>
  <si>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</si>
  <si>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</si>
  <si>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</si>
  <si>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</si>
  <si>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</si>
  <si>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</si>
  <si>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</si>
  <si>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</si>
  <si>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</si>
  <si>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</si>
  <si>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</si>
  <si>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</si>
  <si>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</si>
  <si>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</si>
  <si>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</si>
  <si>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</si>
  <si>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</si>
  <si>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</si>
  <si>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</si>
  <si>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</si>
  <si>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</si>
  <si>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</si>
  <si>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</si>
  <si>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</si>
  <si>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</si>
  <si>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</si>
  <si>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</si>
  <si>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</si>
  <si>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</si>
  <si>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</si>
  <si>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</si>
  <si>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</si>
  <si>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</si>
  <si>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</si>
  <si>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</si>
  <si>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</si>
  <si>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</si>
  <si>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</si>
  <si>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</si>
  <si>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</si>
  <si>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</si>
  <si>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</si>
  <si>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</si>
  <si>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</si>
  <si>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</si>
  <si>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</si>
  <si>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</si>
  <si>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</si>
  <si>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</si>
  <si>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</si>
  <si>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</si>
  <si>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</si>
  <si>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</si>
  <si>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</si>
  <si>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</si>
  <si>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</si>
  <si>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</si>
  <si>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</si>
  <si>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</si>
  <si>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</si>
  <si>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</si>
  <si>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</si>
  <si>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</si>
  <si>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</si>
  <si>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</si>
  <si>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</si>
  <si>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</si>
  <si>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</si>
  <si>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</si>
  <si>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</si>
  <si>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</si>
  <si>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</si>
  <si>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</si>
  <si>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</si>
  <si>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</si>
  <si>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</si>
  <si>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</si>
  <si>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</si>
  <si>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</si>
  <si>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</si>
  <si>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</si>
  <si>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</si>
  <si>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</si>
  <si>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</si>
  <si>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</si>
  <si>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</si>
  <si>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</si>
  <si>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</si>
  <si>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</si>
  <si>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</si>
  <si>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</si>
  <si>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</si>
  <si>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</si>
  <si>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</si>
  <si>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</si>
  <si>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</si>
  <si>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</si>
  <si>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</si>
  <si>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</si>
  <si>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</si>
  <si>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</si>
  <si>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</si>
  <si>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</si>
  <si>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</si>
  <si>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</si>
  <si>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</si>
  <si>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</si>
  <si>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</si>
  <si>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</si>
  <si>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</si>
  <si>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</si>
  <si>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</si>
  <si>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</si>
  <si>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</si>
  <si>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</si>
  <si>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</si>
  <si>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</si>
  <si>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</si>
  <si>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</si>
  <si>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</si>
  <si>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</si>
  <si>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</si>
  <si>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</si>
  <si>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</si>
  <si>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</si>
  <si>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</si>
  <si>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</si>
  <si>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</si>
  <si>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</si>
  <si>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</si>
  <si>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</si>
  <si>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</si>
  <si>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</si>
  <si>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</si>
  <si>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</si>
  <si>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</si>
  <si>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</si>
  <si>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</si>
  <si>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</si>
  <si>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</si>
  <si>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</si>
  <si>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</si>
  <si>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</si>
  <si>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</si>
  <si>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</si>
  <si>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</si>
  <si>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</si>
  <si>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</si>
  <si>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</si>
  <si>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</si>
  <si>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</si>
  <si>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</si>
  <si>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</si>
  <si>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</si>
  <si>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</si>
  <si>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</si>
  <si>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</si>
  <si>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</si>
  <si>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</si>
  <si>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</si>
  <si>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</si>
  <si>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</si>
  <si>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</si>
  <si>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</si>
  <si>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</si>
  <si>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</si>
  <si>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</si>
  <si>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</si>
  <si>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</si>
  <si>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</si>
  <si>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</si>
  <si>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</si>
  <si>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</si>
  <si>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</si>
  <si>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</si>
  <si>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</si>
  <si>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</si>
  <si>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</si>
  <si>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</si>
  <si>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</si>
  <si>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</si>
  <si>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</si>
  <si>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</si>
  <si>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</si>
  <si>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</si>
  <si>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</si>
  <si>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</si>
  <si>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</si>
  <si>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</si>
  <si>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</si>
  <si>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</si>
  <si>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</si>
  <si>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</si>
  <si>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</si>
  <si>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</si>
  <si>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</si>
  <si>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</si>
  <si>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</si>
  <si>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</si>
  <si>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</si>
  <si>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</si>
  <si>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</si>
  <si>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</si>
  <si>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</si>
  <si>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</si>
  <si>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</si>
  <si>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</si>
  <si>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</si>
  <si>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</si>
  <si>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</si>
  <si>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</si>
  <si>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</si>
  <si>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</si>
  <si>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</si>
  <si>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</si>
  <si>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</si>
  <si>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</si>
  <si>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</si>
  <si>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</si>
  <si>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</si>
  <si>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</si>
  <si>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</si>
  <si>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</si>
  <si>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</si>
  <si>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</si>
  <si>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</si>
  <si>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</si>
  <si>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</si>
  <si>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</si>
  <si>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</si>
  <si>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</si>
  <si>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</si>
  <si>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</si>
  <si>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</si>
  <si>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</si>
  <si>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</si>
  <si>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</si>
  <si>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</si>
  <si>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</si>
  <si>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</si>
  <si>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</si>
  <si>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</si>
  <si>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</si>
  <si>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</si>
  <si>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</si>
  <si>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</si>
  <si>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</si>
  <si>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</si>
  <si>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</si>
  <si>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</si>
  <si>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</si>
  <si>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</si>
  <si>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</si>
  <si>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</si>
  <si>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</si>
  <si>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</si>
  <si>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</si>
  <si>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</si>
  <si>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</si>
  <si>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</si>
  <si>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</si>
  <si>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</si>
  <si>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</si>
  <si>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</si>
  <si>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</si>
  <si>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</si>
  <si>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</si>
  <si>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</si>
  <si>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</si>
  <si>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</si>
  <si>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</si>
  <si>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</si>
  <si>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</si>
  <si>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</si>
  <si>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</si>
  <si>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</si>
  <si>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</si>
  <si>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</si>
  <si>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</si>
  <si>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</si>
  <si>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</si>
  <si>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</si>
  <si>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</si>
  <si>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</si>
  <si>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</si>
  <si>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</si>
  <si>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</si>
  <si>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</si>
  <si>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</si>
  <si>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</si>
  <si>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</si>
  <si>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</si>
  <si>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</si>
  <si>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</si>
  <si>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</si>
  <si>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</si>
  <si>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</si>
  <si>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</si>
  <si>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</si>
  <si>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</si>
  <si>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</si>
  <si>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</si>
  <si>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</si>
  <si>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</si>
  <si>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</si>
  <si>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</si>
  <si>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</si>
  <si>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</si>
  <si>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</si>
  <si>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</si>
  <si>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</si>
  <si>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</si>
  <si>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</si>
  <si>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</si>
  <si>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</si>
  <si>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</si>
  <si>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</si>
  <si>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</si>
  <si>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</si>
  <si>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</si>
  <si>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</si>
  <si>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</si>
  <si>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</si>
  <si>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</si>
  <si>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</si>
  <si>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</si>
  <si>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</si>
  <si>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</si>
  <si>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</si>
  <si>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</si>
  <si>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</si>
  <si>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</si>
  <si>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</si>
  <si>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</si>
  <si>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</si>
  <si>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</si>
  <si>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</si>
  <si>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</si>
  <si>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</si>
  <si>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</si>
  <si>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</si>
  <si>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</si>
  <si>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</si>
  <si>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</si>
  <si>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</si>
  <si>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</si>
  <si>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</si>
  <si>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</si>
  <si>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</si>
  <si>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</si>
  <si>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</si>
  <si>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</si>
  <si>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</si>
  <si>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</si>
  <si>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</si>
  <si>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</si>
  <si>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</si>
  <si>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</si>
  <si>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</si>
  <si>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</si>
  <si>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</si>
  <si>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</si>
  <si>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</si>
  <si>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</si>
  <si>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</si>
  <si>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</si>
  <si>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</si>
  <si>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</si>
  <si>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</si>
  <si>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</si>
  <si>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</si>
  <si>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</si>
  <si>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</si>
  <si>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</si>
  <si>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</si>
  <si>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</si>
  <si>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</si>
  <si>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</si>
  <si>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</si>
  <si>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</si>
  <si>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</si>
  <si>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</si>
  <si>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</si>
  <si>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</si>
  <si>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</si>
  <si>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</si>
  <si>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</si>
  <si>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</si>
  <si>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</si>
  <si>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</si>
  <si>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</si>
  <si>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</si>
  <si>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</si>
  <si>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</si>
  <si>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</si>
  <si>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</si>
  <si>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</si>
  <si>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</si>
  <si>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</si>
  <si>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</si>
  <si>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</si>
  <si>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</si>
  <si>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</si>
  <si>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</si>
  <si>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</si>
  <si>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</si>
  <si>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</si>
  <si>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</si>
  <si>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</si>
  <si>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</si>
  <si>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</si>
  <si>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</si>
  <si>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</si>
  <si>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</si>
  <si>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</si>
  <si>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</si>
  <si>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</si>
  <si>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</si>
  <si>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</si>
  <si>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</si>
  <si>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</si>
  <si>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</si>
  <si>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</si>
  <si>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</si>
  <si>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</si>
  <si>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</si>
  <si>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</si>
  <si>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</si>
  <si>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</si>
  <si>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</si>
  <si>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</si>
  <si>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</si>
  <si>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</si>
  <si>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</si>
  <si>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</si>
  <si>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</si>
  <si>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</si>
  <si>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</si>
  <si>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</si>
  <si>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</si>
  <si>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</si>
  <si>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</si>
  <si>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</si>
  <si>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</si>
  <si>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</si>
  <si>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</si>
  <si>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</si>
  <si>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</si>
  <si>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</si>
  <si>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</si>
  <si>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</si>
  <si>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</si>
  <si>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</si>
  <si>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</si>
  <si>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</si>
  <si>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</si>
  <si>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</si>
  <si>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</si>
  <si>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</si>
  <si>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</si>
  <si>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</si>
  <si>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</si>
  <si>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</si>
  <si>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</si>
  <si>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</si>
  <si>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</si>
  <si>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</si>
  <si>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</si>
  <si>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</si>
  <si>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</si>
  <si>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</si>
  <si>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</si>
  <si>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</si>
  <si>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</si>
  <si>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</si>
  <si>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</si>
  <si>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</si>
  <si>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</si>
  <si>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</si>
  <si>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</si>
  <si>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</si>
  <si>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</si>
  <si>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</si>
  <si>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</si>
  <si>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</si>
  <si>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</si>
  <si>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</si>
  <si>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</si>
  <si>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</si>
  <si>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</si>
  <si>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</si>
  <si>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</si>
  <si>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</si>
  <si>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</si>
  <si>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</si>
  <si>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</si>
  <si>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</si>
  <si>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</si>
  <si>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</si>
  <si>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</si>
  <si>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</si>
  <si>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</si>
  <si>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</si>
  <si>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</si>
  <si>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</si>
  <si>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</si>
  <si>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</si>
  <si>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</si>
  <si>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</si>
  <si>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</si>
  <si>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</si>
  <si>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</si>
  <si>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</si>
  <si>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</si>
  <si>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</si>
  <si>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</si>
  <si>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</si>
  <si>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</si>
  <si>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</si>
  <si>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</si>
  <si>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</si>
  <si>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</si>
  <si>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</si>
  <si>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</si>
  <si>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</si>
  <si>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</si>
  <si>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</si>
  <si>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</si>
  <si>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</si>
  <si>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</si>
  <si>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</si>
  <si>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</si>
  <si>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</si>
  <si>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</si>
  <si>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</si>
  <si>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</si>
  <si>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</si>
  <si>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</si>
  <si>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</si>
  <si>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</si>
  <si>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</si>
  <si>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</si>
  <si>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</si>
  <si>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</si>
  <si>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</si>
  <si>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</si>
  <si>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</si>
  <si>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</si>
  <si>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</si>
  <si>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</si>
  <si>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</si>
  <si>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</si>
  <si>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</si>
  <si>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</si>
  <si>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</si>
  <si>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</si>
  <si>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</si>
  <si>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</si>
  <si>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</si>
  <si>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</si>
  <si>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</si>
  <si>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</si>
  <si>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</si>
  <si>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</si>
  <si>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</si>
  <si>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</si>
  <si>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</si>
  <si>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</si>
  <si>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</si>
  <si>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</si>
  <si>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</si>
  <si>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</si>
  <si>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</si>
  <si>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</si>
  <si>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</si>
  <si>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</si>
  <si>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</si>
  <si>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</si>
  <si>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</si>
  <si>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</si>
  <si>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</si>
  <si>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</si>
  <si>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</si>
  <si>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</si>
  <si>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</si>
  <si>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</si>
  <si>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</si>
  <si>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</si>
  <si>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</si>
  <si>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</si>
  <si>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</si>
  <si>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</si>
  <si>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</si>
  <si>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</si>
  <si>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</si>
  <si>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</si>
  <si>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</si>
  <si>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</si>
  <si>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</si>
  <si>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</si>
  <si>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</si>
  <si>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</si>
  <si>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</si>
  <si>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</si>
  <si>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</si>
  <si>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</si>
  <si>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</si>
  <si>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</si>
  <si>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</si>
  <si>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</si>
  <si>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</si>
  <si>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</si>
  <si>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</si>
  <si>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</si>
  <si>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</si>
  <si>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</si>
  <si>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</si>
  <si>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</si>
  <si>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</si>
  <si>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</si>
  <si>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</si>
  <si>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</si>
  <si>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</si>
  <si>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</si>
  <si>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</si>
  <si>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</si>
  <si>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</si>
  <si>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</si>
  <si>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</si>
  <si>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</si>
  <si>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</si>
  <si>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</si>
  <si>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</si>
  <si>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</si>
  <si>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</si>
  <si>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</si>
  <si>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</si>
  <si>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</si>
  <si>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</si>
  <si>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</si>
  <si>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</si>
  <si>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</si>
  <si>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</si>
  <si>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</si>
  <si>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</si>
  <si>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</si>
  <si>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</si>
  <si>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</si>
  <si>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</si>
  <si>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</si>
  <si>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</si>
  <si>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</si>
  <si>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</si>
  <si>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</si>
  <si>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</si>
  <si>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</si>
  <si>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</si>
  <si>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</si>
  <si>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</si>
  <si>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</si>
  <si>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</si>
  <si>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</si>
  <si>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</si>
  <si>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</si>
  <si>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</si>
  <si>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</si>
  <si>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</si>
  <si>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</si>
  <si>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</si>
  <si>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</si>
  <si>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</si>
  <si>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</si>
  <si>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</si>
  <si>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</si>
  <si>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</si>
  <si>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</si>
  <si>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</si>
  <si>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</si>
  <si>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</si>
  <si>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</si>
  <si>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</si>
  <si>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</si>
  <si>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</si>
  <si>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</si>
  <si>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</si>
  <si>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</si>
  <si>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</si>
  <si>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</si>
  <si>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</si>
  <si>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</si>
  <si>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</si>
  <si>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</si>
  <si>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</si>
  <si>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</si>
  <si>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</si>
  <si>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</si>
  <si>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</si>
  <si>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</si>
  <si>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</si>
  <si>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</si>
  <si>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</si>
  <si>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</si>
  <si>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</si>
  <si>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</si>
  <si>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</si>
  <si>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</si>
  <si>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</si>
  <si>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</si>
  <si>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</si>
  <si>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</si>
  <si>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</si>
  <si>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</si>
  <si>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</si>
  <si>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</si>
  <si>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</si>
  <si>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</si>
  <si>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</si>
  <si>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</si>
  <si>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</si>
  <si>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</si>
  <si>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</si>
  <si>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</si>
  <si>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</si>
  <si>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</si>
  <si>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</si>
  <si>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</si>
  <si>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</si>
  <si>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</si>
  <si>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</si>
  <si>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</si>
  <si>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</si>
  <si>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</si>
  <si>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</si>
  <si>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</si>
  <si>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</si>
  <si>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</si>
  <si>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</si>
  <si>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</si>
  <si>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</si>
  <si>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</si>
  <si>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</si>
  <si>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</si>
  <si>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</si>
  <si>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</si>
  <si>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</si>
  <si>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</si>
  <si>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</si>
  <si>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</si>
  <si>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</si>
  <si>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</si>
  <si>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</si>
  <si>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</si>
  <si>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</si>
  <si>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</si>
  <si>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</si>
  <si>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</si>
  <si>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</si>
  <si>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</si>
  <si>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</si>
  <si>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</si>
  <si>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</si>
  <si>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</si>
  <si>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</si>
  <si>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</si>
  <si>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</si>
  <si>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</si>
  <si>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</si>
  <si>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</si>
  <si>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</si>
  <si>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</si>
  <si>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</si>
  <si>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</si>
  <si>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</si>
  <si>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</si>
  <si>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</si>
  <si>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</si>
  <si>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</si>
  <si>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</si>
  <si>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</si>
  <si>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</si>
  <si>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</si>
  <si>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</si>
  <si>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</si>
  <si>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</si>
  <si>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</si>
  <si>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</si>
  <si>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</si>
  <si>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</si>
  <si>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</si>
  <si>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</si>
  <si>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</si>
  <si>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</si>
  <si>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</si>
  <si>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</si>
  <si>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</si>
  <si>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</si>
  <si>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</si>
  <si>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</si>
  <si>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</si>
  <si>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</si>
  <si>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</si>
  <si>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</si>
  <si>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</si>
  <si>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</si>
  <si>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</si>
  <si>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</si>
  <si>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</si>
  <si>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</si>
  <si>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</si>
  <si>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</si>
  <si>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</si>
  <si>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</si>
  <si>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</si>
  <si>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</si>
  <si>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</si>
  <si>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</si>
  <si>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</si>
  <si>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</si>
  <si>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</si>
  <si>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</si>
  <si>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</si>
  <si>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</si>
  <si>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</si>
  <si>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</si>
  <si>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</si>
  <si>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</si>
  <si>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</si>
  <si>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</si>
  <si>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</si>
  <si>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</si>
  <si>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</si>
  <si>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</si>
  <si>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</si>
  <si>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</si>
  <si>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</si>
  <si>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</si>
  <si>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</si>
  <si>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</si>
  <si>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</si>
  <si>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</si>
  <si>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</si>
  <si>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</si>
  <si>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</si>
  <si>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</si>
  <si>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</si>
  <si>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</si>
  <si>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</si>
  <si>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</si>
  <si>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</si>
  <si>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</si>
  <si>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</si>
  <si>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</si>
  <si>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</si>
  <si>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</si>
  <si>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</si>
  <si>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</si>
  <si>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</si>
  <si>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</si>
  <si>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</si>
  <si>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</si>
  <si>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</si>
  <si>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</si>
  <si>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</si>
  <si>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</si>
  <si>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</si>
  <si>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</si>
  <si>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</si>
  <si>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</si>
  <si>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</si>
  <si>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</si>
  <si>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</si>
  <si>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</si>
  <si>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</si>
  <si>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</si>
  <si>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</si>
  <si>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</si>
  <si>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</si>
  <si>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</si>
  <si>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</si>
  <si>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</si>
  <si>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</si>
  <si>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</si>
  <si>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</si>
  <si>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</si>
  <si>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</si>
  <si>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</si>
  <si>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</si>
  <si>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</si>
  <si>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</si>
  <si>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</si>
  <si>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</si>
  <si>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</si>
  <si>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</si>
  <si>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</si>
  <si>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</si>
  <si>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</si>
  <si>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</si>
  <si>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</si>
  <si>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</si>
  <si>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</si>
  <si>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</si>
  <si>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</si>
  <si>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</si>
  <si>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</si>
  <si>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</si>
  <si>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</si>
  <si>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</si>
  <si>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</si>
  <si>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</si>
  <si>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</si>
  <si>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</si>
  <si>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</si>
  <si>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</si>
  <si>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</si>
  <si>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</si>
  <si>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</si>
  <si>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</si>
  <si>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</si>
  <si>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</si>
  <si>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</si>
  <si>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</si>
  <si>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</si>
  <si>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</si>
  <si>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</si>
  <si>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</si>
  <si>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</si>
  <si>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</si>
  <si>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</si>
  <si>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</si>
  <si>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</si>
  <si>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</si>
  <si>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</si>
  <si>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</si>
  <si>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</si>
  <si>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</si>
  <si>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</si>
  <si>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</si>
  <si>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</si>
  <si>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</si>
  <si>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</si>
  <si>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</si>
  <si>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</si>
  <si>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</si>
  <si>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</si>
  <si>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</si>
  <si>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</si>
  <si>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</si>
  <si>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</si>
  <si>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</si>
  <si>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</si>
  <si>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</si>
  <si>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</si>
  <si>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</si>
  <si>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</si>
  <si>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</si>
  <si>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</si>
  <si>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</si>
  <si>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</si>
  <si>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</si>
  <si>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</si>
  <si>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</si>
  <si>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</si>
  <si>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</si>
  <si>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</si>
  <si>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</si>
  <si>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</si>
  <si>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</si>
  <si>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</si>
  <si>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</si>
  <si>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</si>
  <si>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</si>
  <si>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</si>
  <si>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</si>
  <si>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</si>
  <si>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</si>
  <si>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</si>
  <si>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</si>
  <si>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</si>
  <si>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</si>
  <si>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</si>
  <si>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</si>
  <si>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</si>
  <si>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</si>
  <si>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</si>
  <si>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</si>
  <si>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</si>
  <si>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</si>
  <si>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</si>
  <si>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</si>
  <si>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</si>
  <si>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</si>
  <si>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</si>
  <si>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</si>
  <si>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</si>
  <si>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</si>
  <si>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</si>
  <si>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</si>
  <si>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</si>
  <si>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</si>
  <si>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</si>
  <si>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</si>
  <si>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</si>
  <si>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</si>
  <si>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</si>
  <si>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</si>
  <si>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</si>
  <si>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</si>
  <si>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</si>
  <si>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</si>
  <si>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</si>
  <si>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</si>
  <si>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</si>
  <si>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</si>
  <si>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</si>
  <si>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</si>
  <si>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</si>
  <si>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</si>
  <si>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</si>
  <si>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</si>
  <si>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</si>
  <si>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</si>
  <si>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</si>
  <si>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</si>
  <si>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</si>
  <si>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</si>
  <si>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</si>
  <si>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</si>
  <si>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</si>
  <si>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</si>
  <si>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</si>
  <si>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</si>
  <si>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</si>
  <si>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</si>
  <si>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</si>
  <si>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</si>
  <si>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</si>
  <si>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</si>
  <si>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</si>
  <si>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</si>
  <si>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</si>
  <si>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</si>
  <si>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</si>
  <si>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</si>
  <si>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</si>
  <si>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</si>
  <si>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</si>
  <si>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</si>
  <si>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</si>
  <si>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</si>
  <si>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</si>
  <si>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</si>
  <si>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</si>
  <si>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</si>
  <si>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</si>
  <si>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</si>
  <si>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</si>
  <si>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</si>
  <si>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</si>
  <si>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</si>
  <si>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</si>
  <si>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</si>
  <si>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</si>
  <si>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</si>
  <si>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</si>
  <si>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</si>
  <si>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</si>
  <si>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</si>
  <si>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</si>
  <si>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</si>
  <si>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</si>
  <si>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</si>
  <si>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</si>
  <si>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</si>
  <si>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</si>
  <si>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</si>
  <si>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</si>
  <si>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</si>
  <si>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</si>
  <si>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</si>
  <si>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</si>
  <si>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</si>
  <si>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</si>
  <si>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</si>
  <si>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</si>
  <si>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</si>
  <si>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</si>
  <si>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</si>
  <si>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</si>
  <si>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</si>
  <si>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</si>
  <si>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</si>
  <si>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</si>
  <si>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</si>
  <si>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</si>
  <si>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</si>
  <si>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</si>
  <si>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</si>
  <si>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</si>
  <si>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</si>
  <si>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</si>
  <si>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</si>
  <si>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</si>
  <si>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</si>
  <si>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</si>
  <si>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</si>
  <si>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</si>
  <si>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</si>
  <si>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</si>
  <si>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</si>
  <si>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</si>
  <si>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</si>
  <si>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</si>
  <si>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</si>
  <si>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</si>
  <si>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</si>
  <si>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</si>
  <si>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</si>
  <si>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</si>
  <si>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</si>
  <si>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</si>
  <si>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</si>
  <si>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</si>
  <si>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</si>
  <si>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</si>
  <si>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</si>
  <si>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</si>
  <si>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</si>
  <si>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</si>
  <si>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</si>
  <si>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</si>
  <si>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</si>
  <si>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</si>
  <si>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</si>
  <si>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</si>
  <si>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</si>
  <si>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</si>
  <si>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</si>
  <si>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</si>
  <si>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</si>
  <si>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</si>
  <si>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</si>
  <si>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</si>
  <si>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</si>
  <si>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</si>
  <si>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</si>
  <si>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</si>
  <si>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</si>
  <si>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</si>
  <si>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</si>
  <si>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</si>
  <si>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</si>
  <si>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</si>
  <si>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</si>
  <si>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</si>
  <si>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</si>
  <si>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</si>
  <si>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</si>
  <si>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</si>
  <si>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</si>
  <si>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</si>
  <si>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</si>
  <si>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</si>
  <si>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</si>
  <si>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</si>
  <si>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</si>
  <si>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</si>
  <si>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</si>
  <si>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</si>
  <si>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</si>
  <si>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</si>
  <si>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</si>
  <si>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</si>
  <si>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</si>
  <si>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</si>
  <si>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</si>
  <si>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</si>
  <si>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</si>
  <si>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</si>
  <si>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</si>
  <si>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</si>
  <si>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</si>
  <si>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</si>
  <si>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</si>
  <si>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</si>
  <si>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</si>
  <si>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</si>
  <si>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</si>
  <si>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</si>
  <si>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</si>
  <si>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</si>
  <si>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</si>
  <si>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</si>
  <si>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</si>
  <si>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</si>
  <si>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</si>
  <si>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</si>
  <si>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</si>
  <si>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</si>
  <si>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</si>
  <si>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</si>
  <si>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</si>
  <si>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</si>
  <si>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</si>
  <si>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</si>
  <si>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</si>
  <si>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</si>
  <si>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</si>
  <si>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</si>
  <si>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</si>
  <si>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</si>
  <si>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</si>
  <si>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</si>
  <si>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</si>
  <si>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</si>
  <si>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</si>
  <si>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</si>
  <si>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</si>
  <si>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</si>
  <si>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</si>
  <si>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</si>
  <si>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</si>
  <si>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</si>
  <si>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</si>
  <si>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</si>
  <si>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</si>
  <si>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</si>
  <si>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</si>
  <si>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</si>
  <si>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</si>
  <si>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</si>
  <si>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</si>
  <si>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</si>
  <si>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</si>
  <si>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</si>
  <si>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</si>
  <si>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</si>
  <si>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</si>
  <si>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</si>
  <si>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</si>
  <si>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</si>
  <si>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</si>
  <si>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</si>
  <si>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</si>
  <si>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</si>
  <si>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</si>
  <si>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</si>
  <si>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</si>
  <si>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</si>
  <si>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</si>
  <si>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</si>
  <si>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</si>
  <si>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</si>
  <si>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</si>
  <si>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</si>
  <si>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</si>
  <si>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</si>
  <si>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</si>
  <si>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</si>
  <si>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</si>
  <si>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</si>
  <si>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</si>
  <si>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</si>
  <si>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</si>
  <si>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</si>
  <si>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</si>
  <si>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</si>
  <si>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</si>
  <si>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</si>
  <si>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</si>
  <si>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</si>
  <si>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</si>
  <si>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</si>
  <si>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</si>
  <si>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</si>
  <si>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</si>
  <si>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</si>
  <si>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</si>
  <si>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</si>
  <si>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</si>
  <si>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</si>
  <si>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</si>
  <si>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</si>
  <si>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</si>
  <si>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</si>
  <si>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</si>
  <si>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</si>
  <si>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</si>
  <si>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</si>
  <si>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</si>
  <si>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</si>
  <si>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</si>
  <si>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</si>
  <si>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</si>
  <si>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</si>
  <si>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</si>
  <si>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</si>
  <si>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</si>
  <si>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</si>
  <si>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</si>
  <si>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</si>
  <si>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</si>
  <si>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</si>
  <si>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</si>
  <si>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</si>
  <si>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</si>
  <si>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</si>
  <si>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</si>
  <si>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</si>
  <si>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</si>
  <si>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</si>
  <si>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</si>
  <si>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</si>
  <si>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</si>
  <si>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</si>
  <si>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</si>
  <si>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</si>
  <si>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</si>
  <si>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</si>
  <si>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</si>
  <si>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</si>
  <si>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</si>
  <si>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</si>
  <si>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</si>
  <si>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</si>
  <si>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</si>
  <si>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</si>
  <si>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</si>
  <si>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</si>
  <si>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</si>
  <si>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</si>
  <si>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</si>
  <si>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</si>
  <si>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</si>
  <si>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</si>
  <si>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</si>
  <si>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</si>
  <si>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</si>
  <si>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</si>
  <si>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</si>
  <si>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</si>
  <si>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</si>
  <si>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</si>
  <si>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</si>
  <si>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</si>
  <si>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</si>
  <si>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</si>
  <si>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</si>
  <si>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</si>
  <si>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</si>
  <si>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</si>
  <si>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</si>
  <si>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</si>
  <si>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</si>
  <si>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</si>
  <si>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</si>
  <si>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</si>
  <si>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</si>
  <si>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</si>
  <si>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</si>
  <si>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</si>
  <si>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</si>
  <si>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</si>
  <si>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</si>
  <si>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</si>
  <si>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</si>
  <si>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</si>
  <si>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</si>
  <si>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</si>
  <si>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</si>
  <si>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</si>
  <si>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</si>
  <si>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</si>
  <si>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</si>
  <si>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</si>
  <si>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</si>
  <si>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</si>
  <si>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</si>
  <si>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</si>
  <si>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</si>
  <si>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</si>
  <si>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</si>
  <si>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</si>
  <si>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</si>
  <si>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</si>
  <si>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</si>
  <si>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</si>
  <si>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</si>
  <si>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</si>
  <si>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</si>
  <si>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</si>
  <si>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</si>
  <si>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</si>
  <si>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</si>
  <si>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</si>
  <si>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</si>
  <si>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</si>
  <si>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</si>
  <si>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</si>
  <si>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</si>
  <si>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</si>
  <si>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</si>
  <si>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</si>
  <si>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</si>
  <si>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</si>
  <si>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</si>
  <si>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</si>
  <si>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</si>
  <si>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</si>
  <si>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</si>
  <si>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</si>
  <si>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</si>
  <si>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</si>
  <si>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</si>
  <si>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</si>
  <si>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</si>
  <si>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</si>
  <si>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</si>
  <si>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</si>
  <si>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</si>
  <si>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</si>
  <si>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</si>
  <si>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</si>
  <si>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</si>
  <si>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</si>
  <si>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</si>
  <si>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</si>
  <si>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</si>
  <si>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</si>
  <si>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</si>
  <si>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</si>
  <si>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</si>
  <si>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</si>
  <si>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</si>
  <si>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</si>
  <si>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</si>
  <si>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</si>
  <si>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</si>
  <si>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</si>
  <si>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</si>
  <si>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</si>
  <si>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</si>
  <si>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</si>
  <si>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</si>
  <si>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</si>
  <si>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</si>
  <si>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</si>
  <si>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</si>
  <si>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</si>
  <si>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</si>
  <si>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</si>
  <si>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</si>
  <si>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</si>
  <si>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</si>
  <si>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</si>
  <si>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</si>
  <si>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</si>
  <si>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</si>
  <si>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</si>
  <si>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</si>
  <si>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</si>
  <si>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</si>
  <si>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</si>
  <si>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</si>
  <si>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</si>
  <si>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</si>
  <si>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</si>
  <si>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</si>
  <si>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</si>
  <si>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</si>
  <si>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</si>
  <si>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</si>
  <si>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</si>
  <si>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</si>
  <si>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</si>
  <si>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</si>
  <si>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</si>
  <si>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</si>
  <si>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</si>
  <si>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</si>
  <si>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</si>
  <si>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</si>
  <si>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</si>
  <si>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</si>
  <si>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</si>
  <si>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</si>
  <si>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</si>
  <si>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</si>
  <si>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</si>
  <si>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</si>
  <si>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</si>
  <si>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</si>
  <si>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</si>
  <si>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</si>
  <si>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</si>
  <si>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</si>
  <si>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</si>
  <si>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</si>
  <si>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</si>
  <si>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</si>
  <si>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</si>
  <si>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</si>
  <si>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</si>
  <si>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</si>
  <si>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</si>
  <si>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</si>
  <si>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</si>
  <si>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</si>
  <si>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</si>
  <si>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</si>
  <si>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</si>
  <si>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</si>
  <si>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</si>
  <si>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</si>
  <si>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</si>
  <si>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</si>
  <si>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</si>
  <si>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</si>
  <si>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</si>
  <si>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</si>
  <si>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</si>
  <si>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</si>
  <si>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</si>
  <si>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</si>
  <si>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</si>
  <si>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</si>
  <si>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</si>
  <si>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</si>
  <si>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</si>
  <si>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</si>
  <si>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</si>
  <si>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</si>
  <si>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</si>
  <si>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</si>
  <si>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</si>
  <si>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</si>
  <si>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</si>
  <si>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</si>
  <si>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</si>
  <si>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</si>
  <si>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</si>
  <si>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</si>
  <si>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</si>
  <si>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</si>
  <si>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</si>
  <si>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</si>
  <si>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</si>
  <si>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</si>
  <si>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</si>
  <si>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</si>
  <si>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</si>
  <si>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</si>
  <si>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</si>
  <si>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</si>
  <si>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</si>
  <si>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</si>
  <si>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</si>
  <si>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</si>
  <si>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</si>
  <si>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</si>
  <si>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</si>
  <si>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</si>
  <si>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</si>
  <si>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</si>
  <si>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</si>
  <si>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</si>
  <si>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</si>
  <si>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</si>
  <si>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</si>
  <si>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</si>
  <si>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</si>
  <si>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</si>
  <si>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</si>
  <si>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</si>
  <si>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</si>
  <si>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</si>
  <si>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</si>
  <si>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</si>
  <si>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</si>
  <si>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</si>
  <si>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</si>
  <si>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</si>
  <si>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</si>
  <si>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</si>
  <si>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</si>
  <si>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</si>
  <si>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</si>
  <si>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</si>
  <si>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</si>
  <si>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</si>
  <si>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</si>
  <si>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</si>
  <si>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</si>
  <si>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</si>
  <si>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</si>
  <si>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</si>
  <si>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</si>
  <si>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</si>
  <si>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</si>
  <si>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</si>
  <si>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</si>
  <si>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</si>
  <si>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</si>
  <si>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</si>
  <si>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</si>
  <si>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</si>
  <si>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</si>
  <si>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</si>
  <si>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</si>
  <si>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</si>
  <si>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</si>
  <si>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</si>
  <si>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</si>
  <si>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</si>
  <si>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</si>
  <si>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</si>
  <si>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</si>
  <si>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</si>
  <si>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</si>
  <si>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</si>
  <si>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</si>
  <si>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</si>
  <si>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</si>
  <si>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</si>
  <si>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</si>
  <si>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</si>
  <si>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</si>
  <si>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</si>
  <si>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</si>
  <si>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</si>
  <si>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</si>
  <si>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</si>
  <si>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</si>
  <si>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</si>
  <si>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</si>
  <si>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</si>
  <si>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</si>
  <si>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</si>
  <si>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</si>
  <si>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</si>
  <si>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</si>
  <si>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</si>
  <si>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</si>
  <si>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</si>
  <si>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</si>
  <si>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</si>
  <si>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</si>
  <si>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</si>
  <si>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</si>
  <si>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</si>
  <si>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</si>
  <si>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</si>
  <si>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</si>
  <si>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</si>
  <si>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</si>
  <si>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</si>
  <si>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</si>
  <si>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</si>
  <si>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</si>
  <si>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</si>
  <si>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</si>
  <si>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</si>
  <si>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</si>
  <si>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</si>
  <si>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</si>
  <si>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</si>
  <si>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</si>
  <si>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</si>
  <si>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</si>
  <si>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</si>
  <si>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</si>
  <si>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</si>
  <si>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</si>
  <si>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</si>
  <si>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</si>
  <si>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</si>
  <si>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</si>
  <si>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</si>
  <si>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</si>
  <si>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</si>
  <si>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</si>
  <si>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</si>
  <si>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</si>
  <si>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</si>
  <si>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</si>
  <si>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</si>
  <si>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</si>
  <si>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</si>
  <si>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</si>
  <si>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</si>
  <si>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</si>
  <si>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</si>
  <si>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</si>
  <si>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</si>
  <si>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</si>
  <si>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</si>
  <si>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</si>
  <si>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</si>
  <si>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</si>
  <si>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</si>
  <si>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</si>
  <si>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</si>
  <si>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</si>
  <si>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</si>
  <si>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</si>
  <si>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</si>
  <si>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</si>
  <si>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</si>
  <si>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</si>
  <si>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</si>
  <si>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</si>
  <si>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</si>
  <si>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</si>
  <si>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</si>
  <si>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</si>
  <si>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</si>
  <si>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</si>
  <si>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</si>
  <si>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</si>
  <si>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</si>
  <si>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</si>
  <si>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</si>
  <si>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</si>
  <si>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</si>
  <si>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</si>
  <si>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</si>
  <si>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</si>
  <si>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</si>
  <si>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</si>
  <si>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</si>
  <si>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</si>
  <si>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</si>
  <si>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</si>
  <si>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</si>
  <si>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</si>
  <si>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</si>
  <si>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</si>
  <si>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</si>
  <si>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</si>
  <si>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</si>
  <si>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</si>
  <si>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</si>
  <si>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</si>
  <si>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</si>
  <si>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</si>
  <si>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</si>
  <si>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</si>
  <si>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</si>
  <si>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</si>
  <si>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</si>
  <si>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</si>
  <si>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</si>
  <si>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</si>
  <si>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</si>
  <si>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</si>
  <si>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</si>
  <si>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</si>
  <si>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</si>
  <si>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</si>
  <si>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</si>
  <si>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</si>
  <si>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</si>
  <si>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</si>
  <si>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</si>
  <si>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</si>
  <si>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</si>
  <si>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</si>
  <si>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</si>
  <si>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</si>
  <si>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</si>
  <si>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</si>
  <si>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</si>
  <si>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</si>
  <si>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</si>
  <si>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</si>
  <si>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</si>
  <si>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</si>
  <si>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</si>
  <si>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</si>
  <si>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</si>
  <si>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</si>
  <si>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</si>
  <si>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</si>
  <si>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</si>
  <si>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</si>
  <si>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</si>
  <si>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</si>
  <si>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</si>
  <si>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</si>
  <si>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</si>
  <si>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</si>
  <si>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</si>
  <si>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</si>
  <si>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</si>
  <si>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</si>
  <si>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</si>
  <si>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</si>
  <si>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</si>
  <si>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</si>
  <si>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</si>
  <si>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</si>
  <si>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</si>
  <si>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</si>
  <si>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</si>
  <si>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</si>
  <si>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</si>
  <si>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</si>
  <si>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</si>
  <si>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</si>
  <si>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</si>
  <si>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</si>
  <si>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</si>
  <si>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</si>
  <si>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</si>
  <si>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</si>
  <si>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</si>
  <si>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</si>
  <si>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</si>
  <si>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</si>
  <si>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</si>
  <si>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</si>
  <si>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</si>
  <si>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</si>
  <si>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</si>
  <si>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</si>
  <si>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</si>
  <si>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</si>
  <si>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</si>
  <si>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</si>
  <si>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</si>
  <si>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</si>
  <si>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</si>
  <si>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</si>
  <si>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</si>
  <si>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</si>
  <si>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</si>
  <si>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</si>
  <si>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</si>
  <si>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</si>
  <si>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</si>
  <si>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</si>
  <si>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</si>
  <si>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</si>
  <si>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</si>
  <si>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</si>
  <si>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</si>
  <si>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</si>
  <si>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</si>
  <si>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</si>
  <si>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</si>
  <si>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</si>
  <si>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</si>
  <si>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</si>
  <si>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</si>
  <si>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</si>
  <si>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</si>
  <si>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</si>
  <si>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</si>
  <si>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</si>
  <si>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</si>
  <si>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</si>
  <si>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</si>
  <si>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</si>
  <si>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</si>
  <si>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</si>
  <si>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</si>
  <si>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</si>
  <si>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</si>
  <si>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</si>
  <si>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</si>
  <si>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</si>
  <si>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</si>
  <si>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</si>
  <si>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</si>
  <si>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</si>
  <si>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</si>
  <si>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</si>
  <si>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</si>
  <si>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</si>
  <si>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</si>
  <si>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</si>
  <si>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</si>
  <si>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</si>
  <si>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</si>
  <si>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</si>
  <si>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</si>
  <si>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</si>
  <si>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</si>
  <si>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</si>
  <si>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</si>
  <si>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</si>
  <si>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</si>
  <si>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</si>
  <si>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</si>
  <si>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</si>
  <si>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</si>
  <si>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</si>
  <si>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</si>
  <si>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</si>
  <si>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</si>
  <si>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</si>
  <si>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</si>
  <si>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</si>
  <si>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</si>
  <si>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</si>
  <si>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</si>
  <si>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</si>
  <si>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</si>
  <si>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</si>
  <si>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</si>
  <si>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</si>
  <si>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</si>
  <si>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</si>
  <si>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</si>
  <si>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</si>
  <si>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</si>
  <si>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</si>
  <si>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</si>
  <si>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</si>
  <si>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</si>
  <si>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</si>
  <si>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</si>
  <si>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</si>
  <si>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</si>
  <si>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</si>
  <si>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</si>
  <si>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</si>
  <si>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</si>
  <si>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</si>
  <si>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</si>
  <si>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</si>
  <si>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</si>
  <si>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</si>
  <si>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</si>
  <si>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</si>
  <si>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</si>
  <si>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</si>
  <si>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</si>
  <si>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</si>
  <si>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</si>
  <si>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</si>
  <si>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</si>
  <si>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</si>
  <si>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</si>
  <si>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</si>
  <si>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</si>
  <si>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</si>
  <si>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</si>
  <si>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</si>
  <si>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</si>
  <si>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</si>
  <si>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</si>
  <si>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</si>
  <si>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</si>
  <si>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</si>
  <si>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</si>
  <si>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</si>
  <si>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</si>
  <si>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</si>
  <si>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</si>
  <si>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</si>
  <si>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</si>
  <si>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</si>
  <si>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</si>
  <si>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</si>
  <si>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</si>
  <si>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</si>
  <si>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</si>
  <si>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</si>
  <si>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</si>
  <si>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</si>
  <si>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</si>
  <si>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</si>
  <si>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</si>
  <si>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</si>
  <si>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</si>
  <si>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</si>
  <si>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</si>
  <si>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</si>
  <si>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</si>
  <si>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</si>
  <si>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</si>
  <si>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</si>
  <si>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</si>
  <si>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</si>
  <si>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</si>
  <si>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</si>
  <si>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</si>
  <si>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</si>
  <si>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</si>
  <si>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</si>
  <si>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</si>
  <si>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</si>
  <si>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</si>
  <si>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</si>
  <si>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</si>
  <si>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</si>
  <si>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</si>
  <si>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</si>
  <si>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</si>
  <si>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</si>
  <si>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</si>
  <si>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</si>
  <si>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</si>
  <si>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</si>
  <si>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</si>
  <si>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</si>
  <si>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</si>
  <si>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</si>
  <si>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</si>
  <si>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</si>
  <si>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</si>
  <si>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</si>
  <si>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</si>
  <si>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</si>
  <si>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</si>
  <si>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</si>
  <si>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</si>
  <si>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</si>
  <si>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</si>
  <si>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</si>
  <si>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</si>
  <si>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</si>
  <si>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</si>
  <si>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</si>
  <si>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</si>
  <si>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</si>
  <si>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</si>
  <si>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</si>
  <si>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</si>
  <si>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</si>
  <si>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</si>
  <si>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</si>
  <si>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</si>
  <si>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</si>
  <si>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</si>
  <si>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</si>
  <si>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</si>
  <si>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</si>
  <si>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</si>
  <si>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</si>
  <si>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</si>
  <si>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</si>
  <si>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</si>
  <si>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</si>
  <si>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</si>
  <si>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</si>
  <si>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</si>
  <si>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</si>
  <si>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</si>
  <si>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</si>
  <si>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</si>
  <si>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</si>
  <si>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</si>
  <si>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</si>
  <si>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</si>
  <si>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</si>
  <si>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</si>
  <si>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</si>
  <si>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</si>
  <si>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</si>
  <si>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</si>
  <si>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</si>
  <si>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</si>
  <si>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</si>
  <si>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</si>
  <si>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</si>
  <si>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</si>
  <si>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</si>
  <si>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</si>
  <si>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</si>
  <si>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</si>
  <si>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</si>
  <si>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</si>
  <si>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</si>
  <si>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</si>
  <si>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</si>
  <si>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</si>
  <si>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</si>
  <si>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</si>
  <si>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</si>
  <si>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</si>
  <si>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</si>
  <si>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</si>
  <si>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</si>
  <si>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</si>
  <si>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</si>
  <si>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</si>
  <si>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</si>
  <si>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</si>
  <si>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</si>
  <si>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</si>
  <si>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</si>
  <si>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</si>
  <si>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</si>
  <si>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</si>
  <si>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</si>
  <si>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</si>
  <si>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</si>
  <si>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</si>
  <si>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</si>
  <si>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</si>
  <si>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</si>
  <si>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</si>
  <si>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</si>
  <si>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</si>
  <si>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</si>
  <si>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</si>
  <si>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</si>
  <si>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</si>
  <si>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</si>
  <si>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</si>
  <si>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</si>
  <si>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</si>
  <si>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</si>
  <si>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</si>
  <si>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</si>
  <si>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</si>
  <si>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</si>
  <si>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</si>
  <si>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</si>
  <si>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</si>
  <si>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</si>
  <si>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</si>
  <si>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</si>
  <si>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</si>
  <si>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</si>
  <si>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</si>
  <si>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</si>
  <si>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</si>
  <si>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</si>
  <si>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</si>
  <si>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</si>
  <si>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</si>
  <si>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</si>
  <si>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</si>
  <si>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</si>
  <si>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</si>
  <si>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</si>
  <si>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</si>
  <si>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</si>
  <si>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</si>
  <si>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</si>
  <si>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</si>
  <si>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</si>
  <si>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</si>
  <si>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</si>
  <si>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</si>
  <si>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</si>
  <si>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</si>
  <si>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</si>
  <si>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</si>
  <si>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</si>
  <si>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</si>
  <si>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</si>
  <si>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</si>
  <si>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</si>
  <si>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</si>
  <si>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</si>
  <si>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</si>
  <si>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</si>
  <si>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</si>
  <si>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</si>
  <si>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</si>
  <si>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</si>
  <si>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</si>
  <si>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</si>
  <si>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</si>
  <si>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</si>
  <si>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</si>
  <si>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</si>
  <si>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</si>
  <si>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</si>
  <si>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</si>
  <si>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</si>
  <si>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</si>
  <si>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</si>
  <si>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</si>
  <si>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</si>
  <si>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</si>
  <si>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</si>
  <si>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</si>
  <si>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</si>
  <si>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</si>
  <si>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</si>
  <si>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</si>
  <si>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</si>
  <si>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</si>
  <si>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</si>
  <si>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</si>
  <si>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</si>
  <si>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</si>
  <si>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</si>
  <si>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</si>
  <si>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</si>
  <si>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</si>
  <si>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</si>
  <si>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</si>
  <si>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</si>
  <si>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</si>
  <si>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</si>
  <si>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</si>
  <si>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</si>
  <si>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</si>
  <si>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</si>
  <si>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</si>
  <si>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</si>
  <si>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</si>
  <si>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</si>
  <si>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</si>
  <si>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</si>
  <si>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</si>
  <si>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</si>
  <si>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</si>
  <si>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</si>
  <si>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</si>
  <si>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</si>
  <si>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</si>
  <si>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</si>
  <si>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</si>
  <si>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</si>
  <si>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</si>
  <si>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</si>
  <si>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</si>
  <si>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</si>
  <si>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</si>
  <si>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</si>
  <si>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</si>
  <si>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</si>
  <si>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</si>
  <si>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</si>
  <si>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</si>
  <si>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</si>
  <si>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</si>
  <si>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</si>
  <si>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</si>
  <si>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</si>
  <si>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</si>
  <si>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</si>
  <si>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</si>
  <si>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</si>
  <si>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</si>
  <si>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</si>
  <si>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</si>
  <si>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</si>
  <si>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</si>
  <si>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</si>
  <si>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</si>
  <si>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</si>
  <si>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</si>
  <si>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</si>
  <si>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</si>
  <si>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</si>
  <si>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</si>
  <si>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</si>
  <si>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</si>
  <si>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</si>
  <si>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</si>
  <si>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</si>
  <si>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</si>
  <si>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</si>
  <si>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</si>
  <si>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</si>
  <si>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</si>
  <si>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</si>
  <si>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</si>
  <si>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</si>
  <si>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</si>
  <si>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</si>
  <si>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</si>
  <si>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</si>
  <si>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</si>
  <si>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</si>
  <si>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</si>
  <si>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</si>
  <si>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</si>
  <si>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</si>
  <si>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</si>
  <si>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</si>
  <si>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</si>
  <si>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</si>
  <si>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</si>
  <si>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</si>
  <si>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</si>
  <si>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</si>
  <si>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</si>
  <si>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</si>
  <si>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</si>
  <si>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</si>
  <si>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</si>
  <si>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</si>
  <si>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</si>
  <si>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</si>
  <si>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</si>
  <si>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</si>
  <si>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</si>
  <si>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</si>
  <si>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</si>
  <si>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</si>
  <si>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</si>
  <si>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</si>
  <si>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</si>
  <si>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</si>
  <si>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</si>
  <si>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</si>
  <si>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</si>
  <si>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</si>
  <si>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</si>
  <si>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</si>
  <si>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</si>
  <si>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</si>
  <si>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</si>
  <si>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</si>
  <si>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</si>
  <si>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</si>
  <si>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</si>
  <si>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</si>
  <si>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</si>
  <si>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</si>
  <si>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</si>
  <si>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</si>
  <si>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</si>
  <si>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</si>
  <si>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</si>
  <si>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</si>
  <si>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</si>
  <si>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</si>
  <si>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</si>
  <si>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</si>
  <si>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</si>
  <si>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</si>
  <si>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</si>
  <si>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</si>
  <si>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</si>
  <si>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</si>
  <si>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</si>
  <si>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</si>
  <si>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</si>
  <si>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</si>
  <si>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</si>
  <si>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</si>
  <si>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</si>
  <si>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</si>
  <si>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</si>
  <si>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</si>
  <si>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</si>
  <si>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</si>
  <si>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</si>
  <si>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</si>
  <si>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</si>
  <si>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</si>
  <si>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</si>
  <si>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</si>
  <si>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</si>
  <si>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</si>
  <si>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</si>
  <si>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</si>
  <si>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</si>
  <si>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</si>
  <si>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</si>
  <si>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</si>
  <si>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</si>
  <si>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</si>
  <si>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</si>
  <si>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</si>
  <si>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</si>
  <si>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</si>
  <si>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</si>
  <si>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</si>
  <si>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</si>
  <si>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</si>
  <si>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</si>
  <si>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</si>
  <si>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</si>
  <si>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</si>
  <si>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</si>
  <si>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</si>
  <si>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</si>
  <si>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</si>
  <si>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</si>
  <si>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</si>
  <si>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</si>
  <si>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</si>
  <si>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</si>
  <si>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</si>
  <si>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</si>
  <si>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</si>
  <si>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</si>
  <si>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</si>
  <si>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</si>
  <si>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</si>
  <si>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</si>
  <si>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</si>
  <si>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</si>
  <si>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</si>
  <si>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</si>
  <si>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</si>
  <si>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</si>
  <si>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</si>
  <si>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</si>
  <si>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</si>
  <si>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</si>
  <si>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</si>
  <si>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</si>
  <si>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</si>
  <si>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</si>
  <si>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</si>
  <si>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</si>
  <si>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</si>
  <si>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</si>
  <si>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</si>
  <si>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</si>
  <si>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</si>
  <si>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</si>
  <si>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</si>
  <si>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</si>
  <si>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</si>
  <si>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</si>
  <si>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</si>
  <si>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</si>
  <si>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</si>
  <si>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</si>
  <si>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</si>
  <si>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</si>
  <si>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</si>
  <si>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</si>
  <si>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</si>
  <si>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</si>
  <si>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</si>
  <si>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</si>
  <si>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</si>
  <si>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</si>
  <si>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</si>
  <si>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</si>
  <si>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</si>
  <si>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</si>
  <si>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</si>
  <si>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</si>
  <si>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</si>
  <si>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</si>
  <si>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</si>
  <si>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</si>
  <si>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</si>
  <si>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</si>
  <si>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</si>
  <si>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</si>
  <si>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</si>
  <si>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</si>
  <si>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</si>
  <si>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</si>
  <si>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</si>
  <si>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</si>
  <si>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</si>
  <si>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</si>
  <si>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</si>
  <si>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</si>
  <si>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</si>
  <si>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</si>
  <si>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</si>
  <si>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</si>
  <si>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</si>
  <si>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</si>
  <si>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</si>
  <si>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</si>
  <si>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</si>
  <si>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</si>
  <si>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</si>
  <si>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</si>
  <si>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</si>
  <si>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</si>
  <si>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</si>
  <si>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</si>
  <si>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</si>
  <si>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</si>
  <si>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</si>
  <si>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</si>
  <si>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</si>
  <si>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</si>
  <si>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</si>
  <si>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</si>
  <si>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</si>
  <si>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</si>
  <si>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</si>
  <si>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</si>
  <si>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</si>
  <si>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</si>
  <si>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</si>
  <si>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</si>
  <si>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</si>
  <si>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</si>
  <si>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</si>
  <si>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</si>
  <si>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</si>
  <si>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</si>
  <si>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</si>
  <si>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</si>
  <si>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</si>
  <si>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</si>
  <si>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</si>
  <si>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</si>
  <si>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</si>
  <si>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</si>
  <si>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</si>
  <si>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</si>
  <si>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</si>
  <si>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</si>
  <si>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</si>
  <si>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</si>
  <si>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</si>
  <si>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</si>
  <si>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</si>
  <si>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</si>
  <si>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</si>
  <si>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</si>
  <si>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</si>
  <si>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</si>
  <si>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</si>
  <si>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</si>
  <si>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</si>
  <si>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</si>
  <si>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</si>
  <si>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</si>
  <si>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</si>
  <si>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</si>
  <si>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</si>
  <si>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</si>
  <si>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</si>
  <si>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</si>
  <si>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</si>
  <si>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</si>
  <si>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</si>
  <si>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</si>
  <si>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</si>
  <si>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</si>
  <si>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</si>
  <si>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</si>
  <si>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</si>
  <si>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</si>
  <si>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</si>
  <si>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</si>
  <si>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</si>
  <si>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</si>
  <si>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</si>
  <si>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</si>
  <si>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</si>
  <si>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</si>
  <si>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</si>
  <si>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</si>
  <si>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</si>
  <si>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</si>
  <si>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</si>
  <si>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</si>
  <si>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</si>
  <si>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</si>
  <si>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</si>
  <si>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</si>
  <si>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</si>
  <si>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</si>
  <si>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</si>
  <si>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</si>
  <si>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</si>
  <si>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</si>
  <si>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</si>
  <si>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</si>
  <si>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</si>
  <si>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</si>
  <si>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</si>
  <si>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</si>
  <si>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</si>
  <si>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</si>
  <si>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</si>
  <si>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</si>
  <si>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</si>
  <si>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</si>
  <si>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</si>
  <si>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</si>
  <si>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</si>
  <si>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</si>
  <si>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</si>
  <si>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</si>
  <si>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</si>
  <si>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</si>
  <si>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</si>
  <si>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</si>
  <si>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</si>
  <si>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</si>
  <si>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</si>
  <si>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</si>
  <si>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</si>
  <si>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</si>
  <si>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</si>
  <si>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</si>
  <si>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</si>
  <si>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</si>
  <si>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</si>
  <si>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</si>
  <si>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</si>
  <si>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</si>
  <si>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</si>
  <si>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</si>
  <si>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</si>
  <si>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</si>
  <si>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</si>
  <si>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</si>
  <si>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</si>
  <si>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</si>
  <si>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</si>
  <si>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</si>
  <si>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</si>
  <si>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</si>
  <si>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</si>
  <si>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</si>
  <si>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</si>
  <si>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</si>
  <si>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</si>
  <si>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</si>
  <si>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</si>
  <si>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</si>
  <si>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</si>
  <si>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</si>
  <si>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</si>
  <si>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</si>
  <si>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</si>
  <si>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</si>
  <si>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</si>
  <si>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</si>
  <si>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</si>
  <si>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</si>
  <si>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</si>
  <si>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</si>
  <si>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</si>
  <si>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</si>
  <si>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</si>
  <si>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</si>
  <si>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</si>
  <si>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</si>
  <si>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</si>
  <si>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</si>
  <si>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</si>
  <si>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</si>
  <si>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</si>
  <si>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</si>
  <si>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</si>
  <si>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</si>
  <si>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</si>
  <si>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</si>
  <si>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</si>
  <si>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</si>
  <si>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</si>
  <si>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</si>
  <si>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</si>
  <si>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</si>
  <si>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</si>
  <si>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</si>
  <si>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</si>
  <si>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</si>
  <si>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</si>
  <si>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</si>
  <si>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</si>
  <si>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</si>
  <si>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</si>
  <si>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</si>
  <si>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</si>
  <si>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</si>
  <si>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</si>
  <si>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</si>
  <si>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</si>
  <si>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</si>
  <si>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</si>
  <si>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</si>
  <si>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</si>
  <si>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</si>
  <si>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</si>
  <si>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</si>
  <si>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</si>
  <si>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</si>
  <si>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</si>
  <si>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</si>
  <si>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</si>
  <si>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</si>
  <si>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</si>
  <si>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</si>
  <si>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</si>
  <si>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</si>
  <si>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</si>
  <si>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</si>
  <si>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</si>
  <si>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</si>
  <si>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</si>
  <si>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</si>
  <si>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</si>
  <si>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</si>
  <si>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</si>
  <si>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</si>
  <si>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</si>
  <si>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</si>
  <si>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</si>
  <si>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</si>
  <si>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</si>
  <si>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</si>
  <si>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</si>
  <si>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</si>
  <si>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</si>
  <si>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</si>
  <si>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</si>
  <si>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</si>
  <si>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</si>
  <si>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</si>
  <si>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</si>
  <si>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</si>
  <si>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</si>
  <si>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</si>
  <si>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</si>
  <si>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</si>
  <si>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</si>
  <si>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</si>
  <si>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</si>
  <si>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</si>
  <si>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</si>
  <si>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</si>
  <si>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</si>
  <si>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</si>
  <si>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</si>
  <si>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</si>
  <si>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</si>
  <si>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</si>
  <si>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</si>
  <si>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</si>
  <si>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</si>
  <si>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</si>
  <si>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</si>
  <si>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</si>
  <si>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</si>
  <si>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</si>
  <si>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</si>
  <si>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</si>
  <si>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</si>
  <si>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</si>
  <si>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</si>
  <si>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</si>
  <si>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</si>
  <si>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</si>
  <si>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</si>
  <si>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</si>
  <si>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</si>
  <si>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</si>
  <si>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</si>
  <si>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</si>
  <si>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</si>
  <si>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</si>
  <si>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</si>
  <si>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</si>
  <si>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</si>
  <si>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</si>
  <si>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</si>
  <si>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</si>
  <si>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</si>
  <si>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</si>
  <si>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</si>
  <si>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</si>
  <si>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</si>
  <si>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</si>
  <si>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</si>
  <si>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</si>
  <si>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</si>
  <si>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</si>
  <si>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</si>
  <si>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</si>
  <si>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</si>
  <si>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</si>
  <si>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</si>
  <si>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</si>
  <si>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</si>
  <si>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</si>
  <si>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</si>
  <si>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</si>
  <si>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</si>
  <si>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</si>
  <si>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</si>
  <si>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</si>
  <si>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</si>
  <si>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</si>
  <si>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</si>
  <si>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</si>
  <si>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</si>
  <si>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</si>
  <si>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</si>
  <si>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</si>
  <si>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</si>
  <si>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</si>
  <si>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</si>
  <si>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</si>
  <si>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</si>
  <si>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</si>
  <si>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</si>
  <si>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</si>
  <si>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</si>
  <si>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</si>
  <si>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</si>
  <si>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</si>
  <si>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</si>
  <si>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</si>
  <si>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</si>
  <si>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</si>
  <si>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</si>
  <si>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</si>
  <si>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</si>
  <si>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</si>
  <si>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</si>
  <si>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</si>
  <si>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</si>
  <si>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</si>
  <si>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</si>
  <si>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</si>
  <si>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</si>
  <si>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</si>
  <si>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</si>
  <si>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</si>
  <si>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</si>
  <si>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</si>
  <si>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</si>
  <si>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</si>
  <si>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</si>
  <si>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</si>
  <si>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</si>
  <si>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</si>
  <si>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</si>
  <si>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</si>
  <si>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</si>
  <si>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</si>
  <si>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</si>
  <si>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</si>
  <si>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</si>
  <si>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</si>
  <si>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</si>
  <si>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</si>
  <si>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</si>
  <si>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</si>
  <si>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</si>
  <si>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</si>
  <si>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</si>
  <si>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</si>
  <si>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</si>
  <si>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</si>
  <si>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</si>
  <si>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</si>
  <si>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</si>
  <si>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</si>
  <si>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</si>
  <si>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</si>
  <si>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</si>
  <si>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</si>
  <si>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</si>
  <si>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</si>
  <si>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</si>
  <si>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</si>
  <si>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</si>
  <si>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</si>
  <si>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</si>
  <si>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</si>
  <si>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</si>
  <si>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</si>
  <si>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</si>
  <si>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</si>
  <si>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</si>
  <si>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</si>
  <si>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</si>
  <si>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</si>
  <si>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</si>
  <si>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</si>
  <si>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</si>
  <si>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</si>
  <si>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</si>
  <si>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</si>
  <si>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</si>
  <si>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</si>
  <si>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</si>
  <si>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</si>
  <si>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</si>
  <si>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</si>
  <si>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</si>
  <si>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</si>
  <si>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</si>
  <si>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</si>
  <si>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</si>
  <si>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</si>
  <si>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</si>
  <si>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</si>
  <si>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</si>
  <si>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</si>
  <si>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</si>
  <si>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</si>
  <si>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</si>
  <si>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</si>
  <si>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</si>
  <si>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</si>
  <si>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</si>
  <si>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</si>
  <si>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</si>
  <si>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</si>
  <si>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</si>
  <si>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</si>
  <si>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</si>
  <si>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</si>
  <si>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</si>
  <si>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</si>
  <si>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</si>
  <si>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</si>
  <si>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</si>
  <si>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</si>
  <si>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</si>
  <si>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</si>
  <si>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</si>
  <si>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</si>
  <si>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</si>
  <si>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</si>
  <si>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</si>
  <si>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</si>
  <si>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</si>
  <si>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</si>
  <si>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</si>
  <si>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</si>
  <si>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</si>
  <si>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</si>
  <si>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</si>
  <si>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</si>
  <si>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</si>
  <si>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</si>
  <si>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</si>
  <si>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</si>
  <si>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</si>
  <si>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</si>
  <si>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</si>
  <si>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</si>
  <si>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</si>
  <si>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</si>
  <si>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</si>
  <si>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</si>
  <si>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</si>
  <si>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</si>
  <si>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</si>
  <si>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</si>
  <si>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</si>
  <si>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</si>
  <si>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</si>
  <si>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</si>
  <si>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</si>
  <si>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</si>
  <si>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</si>
  <si>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</si>
  <si>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</si>
  <si>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</si>
  <si>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</si>
  <si>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</si>
  <si>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</si>
  <si>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</si>
  <si>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</si>
  <si>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</si>
  <si>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</si>
  <si>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</si>
  <si>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</si>
  <si>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</si>
  <si>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</si>
  <si>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</si>
  <si>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</si>
  <si>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</si>
  <si>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</si>
  <si>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</si>
  <si>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</si>
  <si>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</si>
  <si>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</si>
  <si>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</si>
  <si>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</si>
  <si>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</si>
  <si>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</si>
  <si>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</si>
  <si>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</si>
  <si>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</si>
  <si>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</si>
  <si>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</si>
  <si>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</si>
  <si>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</si>
  <si>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</si>
  <si>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</si>
  <si>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</si>
  <si>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</si>
  <si>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</si>
  <si>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</si>
  <si>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</si>
  <si>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</si>
  <si>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</si>
  <si>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</si>
  <si>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</si>
  <si>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</si>
  <si>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</si>
  <si>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</si>
  <si>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</si>
  <si>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</si>
  <si>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</si>
  <si>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</si>
  <si>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</si>
  <si>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</si>
  <si>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</si>
  <si>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</si>
  <si>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</si>
  <si>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</si>
  <si>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</si>
  <si>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</si>
  <si>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</si>
  <si>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</si>
  <si>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</si>
  <si>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</si>
  <si>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</si>
  <si>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</si>
  <si>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</si>
  <si>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</si>
  <si>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</si>
  <si>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</si>
  <si>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</si>
  <si>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</si>
  <si>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</si>
  <si>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</si>
  <si>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</si>
  <si>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</si>
  <si>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</si>
  <si>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</si>
  <si>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</si>
  <si>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</si>
  <si>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</si>
  <si>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</si>
  <si>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</si>
  <si>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</si>
  <si>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</si>
  <si>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</si>
  <si>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</si>
  <si>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</si>
  <si>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</si>
  <si>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</si>
  <si>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</si>
  <si>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</si>
  <si>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</si>
  <si>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</si>
  <si>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</si>
  <si>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</si>
  <si>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</si>
  <si>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</si>
  <si>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</si>
  <si>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</si>
  <si>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</si>
  <si>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</si>
  <si>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</si>
  <si>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</si>
  <si>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</si>
  <si>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</si>
  <si>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</si>
  <si>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</si>
  <si>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</si>
  <si>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</si>
  <si>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</si>
  <si>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</si>
  <si>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</si>
  <si>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</si>
  <si>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</si>
  <si>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</si>
  <si>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</si>
  <si>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</si>
  <si>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</si>
  <si>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</si>
  <si>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</si>
  <si>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</si>
  <si>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</si>
  <si>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</si>
  <si>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</si>
  <si>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</si>
  <si>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</si>
  <si>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</si>
  <si>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</si>
  <si>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</si>
  <si>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</si>
  <si>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</si>
  <si>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</si>
  <si>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</si>
  <si>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</si>
  <si>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</si>
  <si>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</si>
  <si>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</si>
  <si>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</si>
  <si>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</si>
  <si>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</si>
  <si>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</si>
  <si>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</si>
  <si>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</si>
  <si>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</si>
  <si>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</si>
  <si>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</si>
  <si>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</si>
  <si>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</si>
  <si>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</si>
  <si>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</si>
  <si>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</si>
  <si>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</si>
  <si>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</si>
  <si>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</si>
  <si>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</si>
  <si>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</si>
  <si>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</si>
  <si>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</si>
  <si>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</si>
  <si>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</si>
  <si>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</si>
  <si>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</si>
  <si>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</si>
  <si>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</si>
  <si>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</si>
  <si>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</si>
  <si>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</si>
  <si>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</si>
  <si>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</si>
  <si>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</si>
  <si>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</si>
  <si>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</si>
  <si>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</si>
  <si>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</si>
  <si>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</si>
  <si>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</si>
  <si>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</si>
  <si>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</si>
  <si>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</si>
  <si>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</si>
  <si>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</si>
  <si>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</si>
  <si>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</si>
  <si>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</si>
  <si>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</si>
  <si>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</si>
  <si>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</si>
  <si>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</si>
  <si>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</si>
  <si>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</si>
  <si>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</si>
  <si>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</si>
  <si>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</si>
  <si>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</si>
  <si>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</si>
  <si>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</si>
  <si>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</si>
  <si>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</si>
  <si>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</si>
  <si>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</si>
  <si>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</si>
  <si>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</si>
  <si>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</si>
  <si>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</si>
  <si>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</si>
  <si>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</si>
  <si>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</si>
  <si>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</si>
  <si>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</si>
  <si>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</si>
  <si>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</si>
  <si>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</si>
  <si>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</si>
  <si>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</si>
  <si>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</si>
  <si>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</si>
  <si>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</si>
  <si>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</si>
  <si>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</si>
  <si>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</si>
  <si>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</si>
  <si>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</si>
  <si>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</si>
  <si>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</si>
  <si>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</si>
  <si>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</si>
  <si>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</si>
  <si>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</si>
  <si>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</si>
  <si>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</si>
  <si>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</si>
  <si>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</si>
  <si>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</si>
  <si>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</si>
  <si>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</si>
  <si>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</si>
  <si>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</si>
  <si>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</si>
  <si>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</si>
  <si>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</si>
  <si>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</si>
  <si>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</si>
  <si>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</si>
  <si>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</si>
  <si>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</si>
  <si>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</si>
  <si>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</si>
  <si>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</si>
  <si>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</si>
  <si>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</si>
  <si>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</si>
  <si>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</si>
  <si>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</si>
  <si>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</si>
  <si>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</si>
  <si>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</si>
  <si>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</si>
  <si>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</si>
  <si>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</si>
  <si>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</si>
  <si>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</si>
  <si>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</si>
  <si>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</si>
  <si>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</si>
  <si>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</si>
  <si>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</si>
  <si>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</si>
  <si>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</si>
  <si>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</si>
  <si>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</si>
  <si>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</si>
  <si>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</si>
  <si>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</si>
  <si>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</si>
  <si>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</si>
  <si>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</si>
  <si>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</si>
  <si>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</si>
  <si>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</si>
  <si>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</si>
  <si>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</si>
  <si>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</si>
  <si>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</si>
  <si>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</si>
  <si>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</si>
  <si>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</si>
  <si>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</si>
  <si>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</si>
  <si>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</si>
  <si>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</si>
  <si>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</si>
  <si>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</si>
  <si>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</si>
  <si>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</si>
  <si>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</si>
  <si>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</si>
  <si>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</si>
  <si>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</si>
  <si>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</si>
  <si>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</si>
  <si>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</si>
  <si>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</si>
  <si>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</si>
  <si>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</si>
  <si>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</si>
  <si>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</si>
  <si>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</si>
  <si>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</si>
  <si>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</si>
  <si>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</si>
  <si>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</si>
  <si>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</si>
  <si>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</si>
  <si>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</si>
  <si>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</si>
  <si>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</si>
  <si>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</si>
  <si>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</si>
  <si>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</si>
  <si>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</si>
  <si>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</si>
  <si>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</si>
  <si>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</si>
  <si>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</si>
  <si>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</si>
  <si>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</si>
  <si>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</si>
  <si>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</si>
  <si>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</si>
  <si>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</si>
  <si>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</si>
  <si>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</si>
  <si>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</si>
  <si>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</si>
  <si>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</si>
  <si>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</si>
  <si>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</si>
  <si>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</si>
  <si>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</si>
  <si>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</si>
  <si>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</si>
  <si>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</si>
  <si>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</si>
  <si>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</si>
  <si>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</si>
  <si>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</si>
  <si>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</si>
  <si>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</si>
  <si>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</si>
  <si>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</si>
  <si>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</si>
  <si>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</si>
  <si>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</si>
  <si>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</si>
  <si>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</si>
  <si>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</si>
  <si>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</si>
  <si>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</si>
  <si>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</si>
  <si>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</si>
  <si>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</si>
  <si>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</si>
  <si>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</si>
  <si>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</si>
  <si>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</si>
  <si>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</si>
  <si>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</si>
  <si>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</si>
  <si>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</si>
  <si>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</si>
  <si>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</si>
  <si>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</si>
  <si>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</si>
  <si>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</si>
  <si>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</si>
  <si>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</si>
  <si>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</si>
  <si>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</si>
  <si>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</si>
  <si>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</si>
  <si>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</si>
  <si>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</si>
  <si>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</si>
  <si>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</si>
  <si>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</si>
  <si>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</si>
  <si>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</si>
  <si>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</si>
  <si>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</si>
  <si>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</si>
  <si>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</si>
  <si>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</si>
  <si>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</si>
  <si>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</si>
  <si>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</si>
  <si>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</si>
  <si>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</si>
  <si>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</si>
  <si>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</si>
  <si>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</si>
  <si>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</si>
  <si>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</si>
  <si>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</si>
  <si>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</si>
  <si>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</si>
  <si>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</si>
  <si>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</si>
  <si>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</si>
  <si>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</si>
  <si>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</si>
  <si>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</si>
  <si>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</si>
  <si>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</si>
  <si>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</si>
  <si>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</si>
  <si>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</si>
  <si>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</si>
  <si>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</si>
  <si>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</si>
  <si>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</si>
  <si>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</si>
  <si>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</si>
  <si>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</si>
  <si>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</si>
  <si>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</si>
  <si>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</si>
  <si>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</si>
  <si>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</si>
  <si>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</si>
  <si>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</si>
  <si>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</si>
  <si>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</si>
  <si>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</si>
  <si>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</si>
  <si>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</si>
  <si>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</si>
  <si>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</si>
  <si>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</si>
  <si>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</si>
  <si>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</si>
  <si>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</si>
  <si>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</si>
  <si>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</si>
  <si>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</si>
  <si>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</si>
  <si>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</si>
  <si>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</si>
  <si>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</si>
  <si>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</si>
  <si>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</si>
  <si>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</si>
  <si>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</si>
  <si>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</si>
  <si>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</si>
  <si>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</si>
  <si>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</si>
  <si>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</si>
  <si>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</si>
  <si>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</si>
  <si>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</si>
  <si>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</si>
  <si>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</si>
  <si>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</si>
  <si>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</si>
  <si>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</si>
  <si>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</si>
  <si>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</si>
  <si>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</si>
  <si>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</si>
  <si>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</si>
  <si>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</si>
  <si>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</si>
  <si>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</si>
  <si>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</si>
  <si>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</si>
  <si>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</si>
  <si>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</si>
  <si>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</si>
  <si>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</si>
  <si>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</si>
  <si>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</si>
  <si>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</si>
  <si>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</si>
  <si>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</si>
  <si>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</si>
  <si>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</si>
  <si>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</si>
  <si>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</si>
  <si>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</si>
  <si>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</si>
  <si>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</si>
  <si>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</si>
  <si>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</si>
  <si>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</si>
  <si>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</si>
  <si>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</si>
  <si>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</si>
  <si>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</si>
  <si>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</si>
  <si>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</si>
  <si>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</si>
  <si>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</si>
  <si>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</si>
  <si>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</si>
  <si>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</si>
  <si>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</si>
  <si>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</si>
  <si>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</si>
  <si>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</si>
  <si>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</si>
  <si>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</si>
  <si>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</si>
  <si>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</si>
  <si>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</si>
  <si>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</si>
  <si>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</si>
  <si>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</si>
  <si>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</si>
  <si>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</si>
  <si>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</si>
  <si>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</si>
  <si>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</si>
  <si>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</si>
  <si>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</si>
  <si>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</si>
  <si>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</si>
  <si>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</si>
  <si>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</si>
  <si>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</si>
  <si>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</si>
  <si>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</si>
  <si>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</si>
  <si>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</si>
  <si>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</si>
  <si>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</si>
  <si>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</si>
  <si>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</si>
  <si>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</si>
  <si>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</si>
  <si>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</si>
  <si>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</si>
  <si>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</si>
  <si>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</si>
  <si>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</si>
  <si>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</si>
  <si>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</si>
  <si>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</si>
  <si>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</si>
  <si>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</si>
  <si>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</si>
  <si>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</si>
  <si>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</si>
  <si>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</si>
  <si>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</si>
  <si>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</si>
  <si>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</si>
  <si>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</si>
  <si>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</si>
  <si>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</si>
  <si>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</si>
  <si>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</si>
  <si>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</si>
  <si>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</si>
  <si>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</si>
  <si>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</si>
  <si>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</si>
  <si>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</si>
  <si>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</si>
  <si>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</si>
  <si>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</si>
  <si>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</si>
  <si>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</si>
  <si>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</si>
  <si>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</si>
  <si>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</si>
  <si>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</si>
  <si>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</si>
  <si>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</si>
  <si>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</si>
  <si>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</si>
  <si>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</si>
  <si>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</si>
  <si>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</si>
  <si>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</si>
  <si>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</si>
  <si>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</si>
  <si>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</si>
  <si>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</si>
  <si>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</si>
  <si>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</si>
  <si>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</si>
  <si>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</si>
  <si>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</si>
  <si>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</si>
  <si>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</si>
  <si>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</si>
  <si>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</si>
  <si>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</si>
  <si>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</si>
  <si>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</si>
  <si>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</si>
  <si>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</si>
  <si>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</si>
  <si>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</si>
  <si>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</si>
  <si>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</si>
  <si>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</si>
  <si>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</si>
  <si>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</si>
  <si>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</si>
  <si>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</si>
  <si>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</si>
  <si>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</si>
  <si>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</si>
  <si>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</si>
  <si>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</si>
  <si>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</si>
  <si>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</si>
  <si>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</si>
  <si>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</si>
  <si>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</si>
  <si>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</si>
  <si>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</si>
  <si>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</si>
  <si>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</si>
  <si>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</si>
  <si>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</si>
  <si>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</si>
  <si>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</si>
  <si>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</si>
  <si>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</si>
  <si>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</si>
  <si>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</si>
  <si>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</si>
  <si>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</si>
  <si>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</si>
  <si>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</si>
  <si>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</si>
  <si>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</si>
  <si>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</si>
  <si>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</si>
  <si>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</si>
  <si>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</si>
  <si>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</si>
  <si>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</si>
  <si>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</si>
  <si>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</si>
  <si>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</si>
  <si>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</si>
  <si>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</si>
  <si>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</si>
  <si>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</si>
  <si>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</si>
  <si>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</si>
  <si>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</si>
  <si>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</si>
  <si>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</si>
  <si>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</si>
  <si>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</si>
  <si>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</si>
  <si>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</si>
  <si>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</si>
  <si>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</si>
  <si>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</si>
  <si>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</si>
  <si>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</si>
  <si>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</si>
  <si>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</si>
  <si>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</si>
  <si>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</si>
  <si>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</si>
  <si>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</si>
  <si>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</si>
  <si>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</si>
  <si>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</si>
  <si>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</si>
  <si>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</si>
  <si>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</si>
  <si>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</si>
  <si>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</si>
  <si>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</si>
  <si>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</si>
  <si>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</si>
  <si>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</si>
  <si>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</si>
  <si>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</si>
  <si>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</si>
  <si>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</si>
  <si>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</si>
  <si>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</si>
  <si>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</si>
  <si>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</si>
  <si>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</si>
  <si>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</si>
  <si>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</si>
  <si>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</si>
  <si>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</si>
  <si>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</si>
  <si>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</si>
  <si>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</si>
  <si>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</si>
  <si>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</si>
  <si>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</si>
  <si>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</si>
  <si>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</si>
  <si>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</si>
  <si>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</si>
  <si>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</si>
  <si>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</si>
  <si>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</si>
  <si>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</si>
  <si>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</si>
  <si>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</si>
  <si>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</si>
  <si>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</si>
  <si>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</si>
  <si>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</si>
  <si>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</si>
  <si>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</si>
  <si>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</si>
  <si>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</si>
  <si>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</si>
  <si>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</si>
  <si>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</si>
  <si>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</si>
  <si>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</si>
  <si>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</si>
  <si>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</si>
  <si>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</si>
  <si>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</si>
  <si>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</si>
  <si>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</si>
  <si>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</si>
  <si>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</si>
  <si>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</si>
  <si>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</si>
  <si>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</si>
  <si>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</si>
  <si>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</si>
  <si>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</si>
  <si>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</si>
  <si>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</si>
  <si>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</si>
  <si>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</si>
  <si>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</si>
  <si>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</si>
  <si>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</si>
  <si>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</si>
  <si>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</si>
  <si>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</si>
  <si>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</si>
  <si>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</si>
  <si>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</si>
  <si>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</si>
  <si>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</si>
  <si>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</si>
  <si>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</si>
  <si>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</si>
  <si>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</si>
  <si>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</si>
  <si>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</si>
  <si>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</si>
  <si>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</si>
  <si>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</si>
  <si>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</si>
  <si>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</si>
  <si>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</si>
  <si>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</si>
  <si>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</si>
  <si>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</si>
  <si>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</si>
  <si>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</si>
  <si>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</si>
  <si>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</si>
  <si>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</si>
  <si>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</si>
  <si>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</si>
  <si>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</si>
  <si>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</si>
  <si>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</si>
  <si>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</si>
  <si>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</si>
  <si>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</si>
  <si>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</si>
  <si>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</si>
  <si>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</si>
  <si>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</si>
  <si>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</si>
  <si>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</si>
  <si>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</si>
  <si>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</si>
  <si>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</si>
  <si>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</si>
  <si>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</si>
  <si>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</si>
  <si>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</si>
  <si>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</si>
  <si>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</si>
  <si>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</si>
  <si>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</si>
  <si>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</si>
  <si>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</si>
  <si>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</si>
  <si>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</si>
  <si>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</si>
  <si>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</si>
  <si>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</si>
  <si>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</si>
  <si>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</si>
  <si>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</si>
  <si>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</si>
  <si>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</si>
  <si>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</si>
  <si>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</si>
  <si>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</si>
  <si>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</si>
  <si>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</si>
  <si>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</si>
  <si>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</si>
  <si>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</si>
  <si>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</si>
  <si>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</si>
  <si>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</si>
  <si>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</si>
  <si>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</si>
  <si>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</si>
  <si>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</si>
  <si>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</si>
  <si>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</si>
  <si>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</si>
  <si>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</si>
  <si>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</si>
  <si>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</si>
  <si>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</si>
  <si>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</si>
  <si>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</si>
  <si>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</si>
  <si>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</si>
  <si>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</si>
  <si>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</si>
  <si>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</si>
  <si>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</si>
  <si>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</si>
  <si>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</si>
  <si>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</si>
  <si>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</si>
  <si>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</si>
  <si>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</si>
  <si>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</si>
  <si>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</si>
  <si>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</si>
  <si>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</si>
  <si>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</si>
  <si>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</si>
  <si>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</si>
  <si>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</si>
  <si>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</si>
  <si>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</si>
  <si>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</si>
  <si>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</si>
  <si>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</si>
  <si>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</si>
  <si>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</si>
  <si>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</si>
  <si>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</si>
  <si>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</si>
  <si>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</si>
  <si>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</si>
  <si>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</si>
  <si>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</si>
  <si>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</si>
  <si>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</si>
  <si>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</si>
  <si>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</si>
  <si>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</si>
  <si>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</si>
  <si>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</si>
  <si>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</si>
  <si>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</si>
  <si>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</si>
  <si>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</si>
  <si>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</si>
  <si>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</si>
  <si>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</si>
  <si>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</si>
  <si>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</si>
  <si>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</si>
  <si>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</si>
  <si>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</si>
  <si>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</si>
  <si>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</si>
  <si>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</si>
  <si>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</si>
  <si>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</si>
  <si>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</si>
  <si>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</si>
  <si>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</si>
  <si>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</si>
  <si>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</si>
  <si>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</si>
  <si>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</si>
  <si>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</si>
  <si>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</si>
  <si>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</si>
  <si>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</si>
  <si>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</si>
  <si>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</si>
  <si>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</si>
  <si>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</si>
  <si>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</si>
  <si>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</si>
  <si>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</si>
  <si>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</si>
  <si>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</si>
  <si>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</si>
  <si>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</si>
  <si>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</si>
  <si>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</si>
  <si>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</si>
  <si>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</si>
  <si>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</si>
  <si>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</si>
  <si>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</si>
  <si>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</si>
  <si>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</si>
  <si>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</si>
  <si>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</si>
  <si>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</si>
  <si>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</si>
  <si>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</si>
  <si>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</si>
  <si>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</si>
  <si>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</si>
  <si>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</si>
  <si>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</si>
  <si>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</si>
  <si>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</si>
  <si>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</si>
  <si>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</si>
  <si>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</si>
  <si>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</si>
  <si>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</si>
  <si>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</si>
  <si>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</si>
  <si>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</si>
  <si>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</si>
  <si>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</si>
  <si>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</si>
  <si>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</si>
  <si>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</si>
  <si>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</si>
  <si>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</si>
  <si>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</si>
  <si>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</si>
  <si>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</si>
  <si>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</si>
  <si>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</si>
  <si>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</si>
  <si>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</si>
  <si>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</si>
  <si>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</si>
  <si>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</si>
  <si>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</si>
  <si>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</si>
  <si>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</si>
  <si>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</si>
  <si>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</si>
  <si>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</si>
  <si>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</si>
  <si>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</si>
  <si>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</si>
  <si>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</si>
  <si>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</si>
  <si>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</si>
  <si>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</si>
  <si>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</si>
  <si>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</si>
  <si>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</si>
  <si>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</si>
  <si>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</si>
  <si>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</si>
  <si>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</si>
  <si>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</si>
  <si>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</si>
  <si>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</si>
  <si>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</si>
  <si>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</si>
  <si>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</si>
  <si>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</si>
  <si>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</si>
  <si>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</si>
  <si>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</si>
  <si>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</si>
  <si>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</si>
  <si>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</si>
  <si>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</si>
  <si>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</si>
  <si>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</si>
  <si>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</si>
  <si>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</si>
  <si>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</si>
  <si>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</si>
  <si>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</si>
  <si>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</si>
  <si>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</si>
  <si>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</si>
  <si>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</si>
  <si>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</si>
  <si>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</si>
  <si>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</si>
  <si>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</si>
  <si>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</si>
  <si>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</si>
  <si>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</si>
  <si>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</si>
  <si>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</si>
  <si>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</si>
  <si>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</si>
  <si>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</si>
  <si>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</si>
  <si>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</si>
  <si>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</si>
  <si>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</si>
  <si>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</si>
  <si>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</si>
  <si>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</si>
  <si>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</si>
  <si>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</si>
  <si>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</si>
  <si>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</si>
  <si>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</si>
  <si>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</si>
  <si>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</si>
  <si>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</si>
  <si>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</si>
  <si>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</si>
  <si>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</si>
  <si>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</si>
  <si>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</si>
  <si>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</si>
  <si>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</si>
  <si>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</si>
  <si>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</si>
  <si>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</si>
  <si>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</si>
  <si>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</si>
  <si>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</si>
  <si>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</si>
  <si>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</si>
  <si>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</si>
  <si>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</si>
  <si>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</si>
  <si>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</si>
  <si>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</si>
  <si>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</si>
  <si>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</si>
  <si>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</si>
  <si>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</si>
  <si>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</si>
  <si>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</si>
  <si>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</si>
  <si>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</si>
  <si>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</si>
  <si>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</si>
  <si>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</si>
  <si>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</si>
  <si>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</si>
  <si>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</si>
  <si>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</si>
  <si>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</si>
  <si>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</si>
  <si>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</si>
  <si>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</si>
  <si>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</si>
  <si>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</si>
  <si>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</si>
  <si>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</si>
  <si>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</si>
  <si>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</si>
  <si>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</si>
  <si>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</si>
  <si>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</si>
  <si>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</si>
  <si>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</si>
  <si>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</si>
  <si>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</si>
  <si>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</si>
  <si>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</si>
  <si>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</si>
  <si>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</si>
  <si>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</si>
  <si>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</si>
  <si>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</si>
  <si>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</si>
  <si>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</si>
  <si>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</si>
  <si>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</si>
  <si>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</si>
  <si>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</si>
  <si>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</si>
  <si>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</si>
  <si>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</si>
  <si>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</si>
  <si>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</si>
  <si>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</si>
  <si>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</si>
  <si>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</si>
  <si>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</si>
  <si>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</si>
  <si>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</si>
  <si>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</si>
  <si>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</si>
  <si>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</si>
  <si>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</si>
  <si>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</si>
  <si>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</si>
  <si>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</si>
  <si>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</si>
  <si>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</si>
  <si>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</si>
  <si>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</si>
  <si>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</si>
  <si>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</si>
  <si>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</si>
  <si>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</si>
  <si>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</si>
  <si>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</si>
  <si>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</si>
  <si>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</si>
  <si>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</si>
  <si>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</si>
  <si>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</si>
  <si>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</si>
  <si>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</si>
  <si>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</si>
  <si>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</si>
  <si>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</si>
  <si>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</si>
  <si>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</si>
  <si>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</si>
  <si>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</si>
  <si>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</si>
  <si>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</si>
  <si>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</si>
  <si>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</si>
  <si>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</si>
  <si>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</si>
  <si>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</si>
  <si>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</si>
  <si>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</si>
  <si>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</si>
  <si>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</si>
  <si>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</si>
  <si>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</si>
  <si>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</si>
  <si>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</si>
  <si>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</si>
  <si>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</si>
  <si>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</si>
  <si>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</si>
  <si>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</si>
  <si>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</si>
  <si>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</si>
  <si>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</si>
  <si>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</si>
  <si>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</si>
  <si>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</si>
  <si>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</si>
  <si>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</si>
  <si>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</si>
  <si>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</si>
  <si>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</si>
  <si>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</si>
  <si>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</si>
  <si>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</si>
  <si>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</si>
  <si>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</si>
  <si>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</si>
  <si>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</si>
  <si>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</si>
  <si>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</si>
  <si>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</si>
  <si>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</si>
  <si>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</si>
  <si>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</si>
  <si>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</si>
  <si>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</si>
  <si>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</si>
  <si>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</si>
  <si>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</si>
  <si>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</si>
  <si>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</si>
  <si>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</si>
  <si>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</si>
  <si>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</si>
  <si>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</si>
  <si>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</si>
  <si>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</si>
  <si>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</si>
  <si>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</si>
  <si>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</si>
  <si>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</si>
  <si>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</si>
  <si>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</si>
  <si>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</si>
  <si>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</si>
  <si>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</si>
  <si>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</si>
  <si>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</si>
  <si>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</si>
  <si>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</si>
  <si>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</si>
  <si>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</si>
  <si>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</si>
  <si>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</si>
  <si>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</si>
  <si>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</si>
  <si>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</si>
  <si>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</si>
  <si>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</si>
  <si>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</si>
  <si>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</si>
  <si>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</si>
  <si>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</si>
  <si>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</si>
  <si>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</si>
  <si>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</si>
  <si>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</si>
  <si>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</si>
  <si>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</si>
  <si>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</si>
  <si>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</si>
  <si>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</si>
  <si>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</si>
  <si>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</si>
  <si>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</si>
  <si>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</si>
  <si>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</si>
  <si>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</si>
  <si>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</si>
  <si>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</si>
  <si>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</si>
  <si>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</si>
  <si>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</si>
  <si>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</si>
  <si>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</si>
  <si>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</si>
  <si>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</si>
  <si>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</si>
  <si>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</si>
  <si>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</si>
  <si>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</si>
  <si>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</si>
  <si>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</si>
  <si>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</si>
  <si>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</si>
  <si>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</si>
  <si>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</si>
  <si>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</si>
  <si>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</si>
  <si>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</si>
  <si>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</si>
  <si>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</si>
  <si>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</si>
  <si>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</si>
  <si>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</si>
  <si>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</si>
  <si>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</si>
  <si>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</si>
  <si>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</si>
  <si>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</si>
  <si>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</si>
  <si>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</si>
  <si>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</si>
  <si>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</si>
  <si>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</si>
  <si>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</si>
  <si>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</si>
  <si>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</si>
  <si>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</si>
  <si>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</si>
  <si>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</si>
  <si>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</si>
  <si>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</si>
  <si>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</si>
  <si>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</si>
  <si>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</si>
  <si>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</si>
  <si>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</si>
  <si>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</si>
  <si>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</si>
  <si>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</si>
  <si>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</si>
  <si>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</si>
  <si>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</si>
  <si>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</si>
  <si>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</si>
  <si>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</si>
  <si>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</si>
  <si>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</si>
  <si>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</si>
  <si>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</si>
  <si>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</si>
  <si>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</si>
  <si>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</si>
  <si>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</si>
  <si>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</si>
  <si>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</si>
  <si>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</si>
  <si>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</si>
  <si>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</si>
  <si>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</si>
  <si>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</si>
  <si>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</si>
  <si>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</si>
  <si>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</si>
  <si>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</si>
  <si>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</si>
  <si>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</si>
  <si>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</si>
  <si>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</si>
  <si>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</si>
  <si>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</si>
  <si>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</si>
  <si>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</si>
  <si>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</si>
  <si>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</si>
  <si>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</si>
  <si>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</si>
  <si>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</si>
  <si>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</si>
  <si>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</si>
  <si>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</si>
  <si>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</si>
  <si>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</si>
  <si>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</si>
  <si>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</si>
  <si>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</si>
  <si>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</si>
  <si>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</si>
  <si>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</si>
  <si>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</si>
  <si>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</si>
  <si>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</si>
  <si>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</si>
  <si>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</si>
  <si>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</si>
  <si>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</si>
  <si>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</si>
  <si>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</si>
  <si>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</si>
  <si>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</si>
  <si>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</si>
  <si>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</si>
  <si>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</si>
  <si>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</si>
  <si>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</si>
  <si>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</si>
  <si>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</si>
  <si>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</si>
  <si>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</si>
  <si>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</si>
  <si>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</si>
  <si>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</si>
  <si>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</si>
  <si>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</si>
  <si>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</si>
  <si>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</si>
  <si>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</si>
  <si>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</si>
  <si>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</si>
  <si>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</si>
  <si>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</si>
  <si>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</si>
  <si>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</si>
  <si>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</si>
  <si>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</si>
  <si>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</si>
  <si>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</si>
  <si>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</si>
  <si>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</si>
  <si>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</si>
  <si>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</si>
  <si>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</si>
  <si>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</si>
  <si>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</si>
  <si>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</si>
  <si>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</si>
  <si>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</si>
  <si>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</si>
  <si>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</si>
  <si>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</si>
  <si>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</si>
  <si>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</si>
  <si>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</si>
  <si>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</si>
  <si>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</si>
  <si>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</si>
  <si>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</si>
  <si>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</si>
  <si>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</si>
  <si>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</si>
  <si>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</si>
  <si>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</si>
  <si>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</si>
  <si>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</si>
  <si>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</si>
  <si>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</si>
  <si>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</si>
  <si>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</si>
  <si>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</si>
  <si>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</si>
  <si>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</si>
  <si>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</si>
  <si>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</si>
  <si>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</si>
  <si>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</si>
  <si>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</si>
  <si>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</si>
  <si>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</si>
  <si>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</si>
  <si>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</si>
  <si>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</si>
  <si>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</si>
  <si>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</si>
  <si>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</si>
  <si>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</si>
  <si>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</si>
  <si>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</si>
  <si>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</si>
  <si>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</si>
  <si>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</si>
  <si>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</si>
  <si>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</si>
  <si>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</si>
  <si>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</si>
  <si>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</si>
  <si>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</si>
  <si>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</si>
  <si>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</si>
  <si>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</si>
  <si>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</si>
  <si>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</si>
  <si>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</si>
  <si>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</si>
  <si>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</si>
  <si>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</si>
  <si>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</si>
  <si>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</si>
  <si>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</si>
  <si>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</si>
  <si>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</si>
  <si>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</si>
  <si>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</si>
  <si>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</si>
  <si>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</si>
  <si>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</si>
  <si>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</si>
  <si>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</si>
  <si>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</si>
  <si>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</si>
  <si>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</si>
  <si>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</si>
  <si>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</si>
  <si>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</si>
  <si>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</si>
  <si>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</si>
  <si>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</si>
  <si>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</si>
  <si>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</si>
  <si>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</si>
  <si>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</si>
  <si>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</si>
  <si>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</si>
  <si>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</si>
  <si>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</si>
  <si>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</si>
  <si>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</si>
  <si>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</si>
  <si>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</si>
  <si>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</si>
  <si>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</si>
  <si>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</si>
  <si>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</si>
  <si>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</si>
  <si>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</si>
  <si>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</si>
  <si>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</si>
  <si>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</si>
  <si>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</si>
  <si>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</si>
  <si>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</si>
  <si>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</si>
  <si>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</si>
  <si>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</si>
  <si>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</si>
  <si>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</si>
  <si>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</si>
  <si>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</si>
  <si>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</si>
  <si>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</si>
  <si>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</si>
  <si>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</si>
  <si>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</si>
  <si>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</si>
  <si>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</si>
  <si>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</si>
  <si>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</si>
  <si>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</si>
  <si>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</si>
  <si>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</si>
  <si>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</si>
  <si>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</si>
  <si>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</si>
  <si>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</si>
  <si>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</si>
  <si>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</si>
  <si>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</si>
  <si>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</si>
  <si>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</si>
  <si>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</si>
  <si>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</si>
  <si>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</si>
  <si>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</si>
  <si>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</si>
  <si>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</si>
  <si>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</si>
  <si>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</si>
  <si>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</si>
  <si>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</si>
  <si>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</si>
  <si>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</si>
  <si>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</si>
  <si>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</si>
  <si>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</si>
  <si>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</si>
  <si>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</si>
  <si>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</si>
  <si>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</si>
  <si>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</si>
  <si>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</si>
  <si>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</si>
  <si>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</si>
  <si>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</si>
  <si>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</si>
  <si>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</si>
  <si>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</si>
  <si>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</si>
  <si>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</si>
  <si>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</si>
  <si>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</si>
  <si>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</si>
  <si>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</si>
  <si>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</si>
  <si>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</si>
  <si>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</si>
  <si>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</si>
  <si>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</si>
  <si>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</si>
  <si>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</si>
  <si>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</si>
  <si>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</si>
  <si>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</si>
  <si>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</si>
  <si>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</si>
  <si>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</si>
  <si>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</si>
  <si>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</si>
  <si>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</si>
  <si>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</si>
  <si>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</si>
  <si>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</si>
  <si>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</si>
  <si>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</si>
  <si>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</si>
  <si>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</si>
  <si>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</si>
  <si>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</si>
  <si>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</si>
  <si>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</si>
  <si>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</si>
  <si>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</si>
  <si>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</si>
  <si>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</si>
  <si>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</si>
  <si>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</si>
  <si>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</si>
  <si>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</si>
  <si>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</si>
  <si>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</si>
  <si>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</si>
  <si>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</si>
  <si>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</si>
  <si>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</si>
  <si>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</si>
  <si>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</si>
  <si>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</si>
  <si>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</si>
  <si>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</si>
  <si>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</si>
  <si>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</si>
  <si>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</si>
  <si>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</si>
  <si>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</si>
  <si>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</si>
  <si>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</si>
  <si>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</si>
  <si>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</si>
  <si>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</si>
  <si>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</si>
  <si>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</si>
  <si>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</si>
  <si>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</si>
  <si>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</si>
  <si>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</si>
  <si>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</si>
  <si>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</si>
  <si>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</si>
  <si>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</si>
  <si>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</si>
  <si>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</si>
  <si>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</si>
  <si>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</si>
  <si>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</si>
  <si>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</si>
  <si>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</si>
  <si>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</si>
  <si>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</si>
  <si>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</si>
  <si>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</si>
  <si>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</si>
  <si>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</si>
  <si>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</si>
  <si>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</si>
  <si>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</si>
  <si>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</si>
  <si>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</si>
  <si>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</si>
  <si>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</si>
  <si>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</si>
  <si>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</si>
  <si>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</si>
  <si>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</si>
  <si>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</si>
  <si>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</si>
  <si>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</si>
  <si>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</si>
  <si>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</si>
  <si>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</si>
  <si>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</si>
  <si>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</si>
  <si>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</si>
  <si>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</si>
  <si>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</si>
  <si>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</si>
  <si>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</si>
  <si>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</si>
  <si>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</si>
  <si>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</si>
  <si>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</si>
  <si>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</si>
  <si>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</si>
  <si>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</si>
  <si>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</si>
  <si>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</si>
  <si>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</si>
  <si>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</si>
  <si>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</si>
  <si>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</si>
  <si>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</si>
  <si>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</si>
  <si>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</si>
  <si>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</si>
  <si>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</si>
  <si>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</si>
  <si>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</si>
  <si>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</si>
  <si>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</si>
  <si>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</si>
  <si>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</si>
  <si>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</si>
  <si>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</si>
  <si>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</si>
  <si>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</si>
  <si>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</si>
  <si>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</si>
  <si>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</si>
  <si>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</si>
  <si>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</si>
  <si>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</si>
  <si>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</si>
  <si>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</si>
  <si>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</si>
  <si>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</si>
  <si>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</si>
  <si>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</si>
  <si>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</si>
  <si>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</si>
  <si>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</si>
  <si>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</si>
  <si>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</si>
  <si>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</si>
  <si>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</si>
  <si>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</si>
  <si>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</si>
  <si>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</si>
  <si>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</si>
  <si>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</si>
  <si>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</si>
  <si>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</si>
  <si>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</si>
  <si>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</si>
  <si>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</si>
  <si>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</si>
  <si>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</si>
  <si>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</si>
  <si>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</si>
  <si>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</si>
  <si>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</si>
  <si>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</si>
  <si>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</si>
  <si>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</si>
  <si>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</si>
  <si>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</si>
  <si>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</si>
  <si>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</si>
  <si>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</si>
  <si>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</si>
  <si>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</si>
  <si>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</si>
  <si>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</si>
  <si>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</si>
  <si>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</si>
  <si>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</si>
  <si>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</si>
  <si>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</si>
  <si>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</si>
  <si>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</si>
  <si>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</si>
  <si>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</si>
  <si>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</si>
  <si>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</si>
  <si>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</si>
  <si>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</si>
  <si>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</si>
  <si>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</si>
  <si>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</si>
  <si>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</si>
  <si>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</si>
  <si>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</si>
  <si>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</si>
  <si>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</si>
  <si>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</si>
  <si>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</si>
  <si>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</si>
  <si>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</si>
  <si>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</si>
  <si>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</si>
  <si>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</si>
  <si>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</si>
  <si>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</si>
  <si>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</si>
  <si>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</si>
  <si>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</si>
  <si>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</si>
  <si>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</si>
  <si>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</si>
  <si>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</si>
  <si>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</si>
  <si>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</si>
  <si>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</si>
  <si>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</si>
  <si>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</si>
  <si>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</si>
  <si>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</si>
  <si>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</si>
  <si>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</si>
  <si>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</si>
  <si>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</si>
  <si>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</si>
  <si>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</si>
  <si>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</si>
  <si>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</si>
  <si>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</si>
  <si>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</si>
  <si>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</si>
  <si>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</si>
  <si>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</si>
  <si>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</si>
  <si>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</si>
  <si>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</si>
  <si>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</si>
  <si>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</si>
  <si>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</si>
  <si>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</si>
  <si>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</si>
  <si>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</si>
  <si>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</si>
  <si>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</si>
  <si>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</si>
  <si>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</si>
  <si>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</si>
  <si>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</si>
  <si>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</si>
  <si>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</si>
  <si>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</si>
  <si>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</si>
  <si>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</si>
  <si>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</si>
  <si>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</si>
  <si>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</si>
  <si>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</si>
  <si>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</si>
  <si>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</si>
  <si>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</si>
  <si>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</si>
  <si>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</si>
  <si>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</si>
  <si>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</si>
  <si>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</si>
  <si>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</si>
  <si>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</si>
  <si>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</si>
  <si>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</si>
  <si>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</si>
  <si>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</si>
  <si>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</si>
  <si>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</si>
  <si>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</si>
  <si>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</si>
  <si>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</si>
  <si>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</si>
  <si>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</si>
  <si>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</si>
  <si>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</si>
  <si>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</si>
  <si>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</si>
  <si>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</si>
  <si>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</si>
  <si>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</si>
  <si>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</si>
  <si>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</si>
  <si>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</si>
  <si>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</si>
  <si>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</si>
  <si>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</si>
  <si>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</si>
  <si>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</si>
  <si>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</si>
  <si>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</si>
  <si>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</si>
  <si>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</si>
  <si>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</si>
  <si>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</si>
  <si>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</si>
  <si>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</si>
  <si>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</si>
  <si>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</si>
  <si>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</si>
  <si>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</si>
  <si>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</si>
  <si>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</si>
  <si>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</si>
  <si>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</si>
  <si>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</si>
  <si>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</si>
  <si>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</si>
  <si>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</si>
  <si>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</si>
  <si>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</si>
  <si>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</si>
  <si>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</si>
  <si>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</si>
  <si>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</si>
  <si>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</si>
  <si>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</si>
  <si>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</si>
  <si>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</si>
  <si>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</si>
  <si>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</si>
  <si>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</si>
  <si>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</si>
  <si>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</si>
  <si>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</si>
  <si>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</si>
  <si>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</si>
  <si>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</si>
  <si>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</si>
  <si>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</si>
  <si>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</si>
  <si>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</si>
  <si>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</si>
  <si>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</si>
  <si>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</si>
  <si>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</si>
  <si>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</si>
  <si>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</si>
  <si>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</si>
  <si>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</si>
  <si>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</si>
  <si>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</si>
  <si>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</si>
  <si>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</si>
  <si>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</si>
  <si>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</si>
  <si>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</si>
  <si>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</si>
  <si>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</si>
  <si>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</si>
  <si>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</si>
  <si>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</si>
  <si>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</si>
  <si>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</si>
  <si>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</si>
  <si>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</si>
  <si>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</si>
  <si>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</si>
  <si>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</si>
  <si>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</si>
  <si>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</si>
  <si>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</si>
  <si>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</si>
  <si>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</si>
  <si>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</si>
  <si>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</si>
  <si>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</si>
  <si>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</si>
  <si>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</si>
  <si>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</si>
  <si>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</si>
  <si>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</si>
  <si>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</si>
  <si>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</si>
  <si>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</si>
  <si>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</si>
  <si>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</si>
  <si>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</si>
  <si>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</si>
  <si>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</si>
  <si>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</si>
  <si>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</si>
  <si>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</si>
  <si>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</si>
  <si>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</si>
  <si>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</si>
  <si>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</si>
  <si>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</si>
  <si>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</si>
  <si>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</si>
  <si>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</si>
  <si>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</si>
  <si>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</si>
  <si>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</si>
  <si>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</si>
  <si>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</si>
  <si>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</si>
  <si>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</si>
  <si>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</si>
  <si>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</si>
  <si>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</si>
  <si>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</si>
  <si>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</si>
  <si>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</si>
  <si>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</si>
  <si>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</si>
  <si>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</si>
  <si>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</si>
  <si>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</si>
  <si>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</si>
  <si>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</si>
  <si>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</si>
  <si>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</si>
  <si>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</si>
  <si>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</si>
  <si>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</si>
  <si>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</si>
  <si>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</si>
  <si>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</si>
  <si>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</si>
  <si>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</si>
  <si>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</si>
  <si>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</si>
  <si>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</si>
  <si>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</si>
  <si>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</si>
  <si>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</si>
  <si>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</si>
  <si>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</si>
  <si>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</si>
  <si>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</si>
  <si>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</si>
  <si>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</si>
  <si>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</si>
  <si>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</si>
  <si>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</si>
  <si>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</si>
  <si>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</si>
  <si>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</si>
  <si>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</si>
  <si>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</si>
  <si>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</si>
  <si>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</si>
  <si>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</si>
  <si>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</si>
  <si>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</si>
  <si>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</si>
  <si>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</si>
  <si>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</si>
  <si>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</si>
  <si>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</si>
  <si>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</si>
  <si>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</si>
  <si>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</si>
  <si>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</si>
  <si>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</si>
  <si>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</si>
  <si>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</si>
  <si>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</si>
  <si>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</si>
  <si>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</si>
  <si>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</si>
  <si>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</si>
  <si>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</si>
  <si>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</si>
  <si>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</si>
  <si>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</si>
  <si>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</si>
  <si>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</si>
  <si>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</si>
  <si>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</si>
  <si>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</si>
  <si>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</si>
  <si>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</si>
  <si>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</si>
  <si>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</si>
  <si>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</si>
  <si>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</si>
  <si>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</si>
  <si>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</si>
  <si>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</si>
  <si>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</si>
  <si>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</si>
  <si>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</si>
  <si>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</si>
  <si>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</si>
  <si>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</si>
  <si>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</si>
  <si>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</si>
  <si>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</si>
  <si>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</si>
  <si>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</si>
  <si>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</si>
  <si>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</si>
  <si>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</si>
  <si>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</si>
  <si>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</si>
  <si>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</si>
  <si>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</si>
  <si>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</si>
  <si>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</si>
  <si>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</si>
  <si>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</si>
  <si>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</si>
  <si>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</si>
  <si>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</si>
  <si>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</si>
  <si>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</si>
  <si>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</si>
  <si>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</si>
  <si>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</si>
  <si>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</si>
  <si>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</si>
  <si>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</si>
  <si>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</si>
  <si>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</si>
  <si>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</si>
  <si>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</si>
  <si>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</si>
  <si>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</si>
  <si>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</si>
  <si>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</si>
  <si>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</si>
  <si>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</si>
  <si>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</si>
  <si>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</si>
  <si>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</si>
  <si>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</si>
  <si>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</si>
  <si>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</si>
  <si>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</si>
  <si>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</si>
  <si>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</si>
  <si>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</si>
  <si>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</si>
  <si>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</si>
  <si>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</si>
  <si>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</si>
  <si>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</si>
  <si>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</si>
  <si>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</si>
  <si>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</si>
  <si>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</si>
  <si>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</si>
  <si>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</si>
  <si>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</si>
  <si>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</si>
  <si>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</si>
  <si>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</si>
  <si>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</si>
  <si>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</si>
  <si>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</si>
  <si>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</si>
  <si>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</si>
  <si>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</si>
  <si>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</si>
  <si>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</si>
  <si>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</si>
  <si>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</si>
  <si>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</si>
  <si>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</si>
  <si>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</si>
  <si>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</si>
  <si>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</si>
  <si>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</si>
  <si>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</si>
  <si>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</si>
  <si>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</si>
  <si>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</si>
  <si>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</si>
  <si>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</si>
  <si>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</si>
  <si>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</si>
  <si>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</si>
  <si>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</si>
  <si>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</si>
  <si>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</si>
  <si>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</si>
  <si>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</si>
  <si>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</si>
  <si>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</si>
  <si>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</si>
  <si>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</si>
  <si>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</si>
  <si>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</si>
  <si>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</si>
  <si>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</si>
  <si>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</si>
  <si>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</si>
  <si>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</si>
  <si>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</si>
  <si>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</si>
  <si>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</si>
  <si>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</si>
  <si>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</si>
  <si>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</si>
  <si>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</si>
  <si>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</si>
  <si>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</si>
  <si>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</si>
  <si>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</si>
  <si>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</si>
  <si>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</si>
  <si>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</si>
  <si>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</si>
  <si>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</si>
  <si>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</si>
  <si>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</si>
  <si>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</si>
  <si>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</si>
  <si>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</si>
  <si>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</si>
  <si>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</si>
  <si>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</si>
  <si>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</si>
  <si>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</si>
  <si>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</si>
  <si>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</si>
  <si>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</si>
  <si>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</si>
  <si>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</si>
  <si>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</si>
  <si>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</si>
  <si>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</si>
  <si>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</si>
  <si>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</si>
  <si>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</si>
  <si>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</si>
  <si>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</si>
  <si>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</si>
  <si>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</si>
  <si>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</si>
  <si>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</si>
  <si>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</si>
  <si>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</si>
  <si>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</si>
  <si>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</si>
  <si>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</si>
  <si>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</si>
  <si>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</si>
  <si>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</si>
  <si>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</si>
  <si>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</si>
  <si>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</si>
  <si>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</si>
  <si>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</si>
  <si>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</si>
  <si>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</si>
  <si>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</si>
  <si>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</si>
  <si>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</si>
  <si>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</si>
  <si>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</si>
  <si>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</si>
  <si>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</si>
  <si>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</si>
  <si>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</si>
  <si>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</si>
  <si>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</si>
  <si>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</si>
  <si>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</si>
  <si>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</si>
  <si>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</si>
  <si>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</si>
  <si>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</si>
  <si>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</si>
  <si>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</si>
  <si>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</si>
  <si>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</si>
  <si>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</si>
  <si>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</si>
  <si>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</si>
  <si>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</si>
  <si>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</si>
  <si>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</si>
  <si>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</si>
  <si>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</si>
  <si>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</si>
  <si>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</si>
  <si>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</si>
  <si>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</si>
  <si>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</si>
  <si>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</si>
  <si>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</si>
  <si>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</si>
  <si>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</si>
  <si>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</si>
  <si>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</si>
  <si>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</si>
  <si>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</si>
  <si>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</si>
  <si>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</si>
  <si>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</si>
  <si>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</si>
  <si>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</si>
  <si>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</si>
  <si>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</si>
  <si>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</si>
  <si>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</si>
  <si>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</si>
  <si>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</si>
  <si>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</si>
  <si>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</si>
  <si>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</si>
  <si>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</si>
  <si>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</si>
  <si>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</si>
  <si>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</si>
  <si>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</si>
  <si>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</si>
  <si>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</si>
  <si>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</si>
  <si>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</si>
  <si>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</si>
  <si>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</si>
  <si>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</si>
  <si>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</si>
  <si>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</si>
  <si>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</si>
  <si>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</si>
  <si>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</si>
  <si>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</si>
  <si>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</si>
  <si>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</si>
  <si>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</si>
  <si>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</si>
  <si>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</si>
  <si>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</si>
  <si>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</si>
  <si>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</si>
  <si>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</si>
  <si>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</si>
  <si>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</si>
  <si>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</si>
  <si>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</si>
  <si>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</si>
  <si>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</si>
  <si>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</si>
  <si>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</si>
  <si>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</si>
  <si>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</si>
  <si>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</si>
  <si>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</si>
  <si>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</si>
  <si>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</si>
  <si>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</si>
  <si>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</si>
  <si>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</si>
  <si>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</si>
  <si>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</si>
  <si>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</si>
  <si>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</si>
  <si>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</si>
  <si>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</si>
  <si>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</si>
  <si>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</si>
  <si>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</si>
  <si>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</si>
  <si>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</si>
  <si>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</si>
  <si>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</si>
  <si>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</si>
  <si>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</si>
  <si>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</si>
  <si>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</si>
  <si>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</si>
  <si>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</si>
  <si>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</si>
  <si>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</si>
  <si>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</si>
  <si>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</si>
  <si>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</si>
  <si>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</si>
  <si>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</si>
  <si>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</si>
  <si>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</si>
  <si>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</si>
  <si>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</si>
  <si>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</si>
  <si>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</si>
  <si>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</si>
  <si>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</si>
  <si>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</si>
  <si>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</si>
  <si>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</si>
  <si>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</si>
  <si>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</si>
  <si>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</si>
  <si>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</si>
  <si>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</si>
  <si>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</si>
  <si>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</si>
  <si>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</si>
  <si>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</si>
  <si>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</si>
  <si>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</si>
  <si>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</si>
  <si>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</si>
  <si>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</si>
  <si>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</si>
  <si>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</si>
  <si>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</si>
  <si>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</si>
  <si>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</si>
  <si>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</si>
  <si>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</si>
  <si>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</si>
  <si>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</si>
  <si>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</si>
  <si>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</si>
  <si>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</si>
  <si>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</si>
  <si>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</si>
  <si>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</si>
  <si>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</si>
  <si>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</si>
  <si>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</si>
  <si>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</si>
  <si>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</si>
  <si>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</si>
  <si>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</si>
  <si>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</si>
  <si>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</si>
  <si>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</si>
  <si>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</si>
  <si>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</si>
  <si>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</si>
  <si>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</si>
  <si>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</si>
  <si>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</si>
  <si>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</si>
  <si>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</si>
  <si>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</si>
  <si>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</si>
  <si>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</si>
  <si>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</si>
  <si>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</si>
  <si>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</si>
  <si>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</si>
  <si>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</si>
  <si>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</si>
  <si>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</si>
  <si>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</si>
  <si>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</si>
  <si>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</si>
  <si>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</si>
  <si>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</si>
  <si>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</si>
  <si>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</si>
  <si>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</si>
  <si>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</si>
  <si>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</si>
  <si>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</si>
  <si>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</si>
  <si>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</si>
  <si>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</si>
  <si>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</si>
  <si>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</si>
  <si>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</si>
  <si>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</si>
  <si>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</si>
  <si>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</si>
  <si>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</si>
  <si>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</si>
  <si>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</si>
  <si>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</si>
  <si>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</si>
  <si>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</si>
  <si>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</si>
  <si>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</si>
  <si>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</si>
  <si>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</si>
  <si>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</si>
  <si>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</si>
  <si>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</si>
  <si>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</si>
  <si>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</si>
  <si>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</si>
  <si>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</si>
  <si>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</si>
  <si>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</si>
  <si>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</si>
  <si>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</si>
  <si>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</si>
  <si>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</si>
  <si>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</si>
  <si>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</si>
  <si>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</si>
  <si>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</si>
  <si>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</si>
  <si>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</si>
  <si>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</si>
  <si>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</si>
  <si>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</si>
  <si>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</si>
  <si>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</si>
  <si>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</si>
  <si>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</si>
  <si>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</si>
  <si>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</si>
  <si>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</si>
  <si>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</si>
  <si>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</si>
  <si>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</si>
  <si>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</si>
  <si>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</si>
  <si>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</si>
  <si>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</si>
  <si>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</si>
  <si>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</si>
  <si>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</si>
  <si>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</si>
  <si>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</si>
  <si>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</si>
  <si>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</si>
  <si>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</si>
  <si>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</si>
  <si>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</si>
  <si>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</si>
  <si>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</si>
  <si>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</si>
  <si>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</si>
  <si>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</si>
  <si>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</si>
  <si>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</si>
  <si>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</si>
  <si>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</si>
  <si>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</si>
  <si>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</si>
  <si>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</si>
  <si>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</si>
  <si>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</si>
  <si>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</si>
  <si>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</si>
  <si>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</si>
  <si>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</si>
  <si>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</si>
  <si>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</si>
  <si>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</si>
  <si>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</si>
  <si>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</si>
  <si>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</si>
  <si>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</si>
  <si>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</si>
  <si>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</si>
  <si>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</si>
  <si>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</si>
  <si>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</si>
  <si>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</si>
  <si>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</si>
  <si>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</si>
  <si>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</si>
  <si>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</si>
  <si>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</si>
  <si>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</si>
  <si>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</si>
  <si>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</si>
  <si>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</si>
  <si>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</si>
  <si>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</si>
  <si>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</si>
  <si>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</si>
  <si>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</si>
  <si>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</si>
  <si>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</si>
  <si>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</si>
  <si>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</si>
  <si>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</si>
  <si>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</si>
  <si>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</si>
  <si>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</si>
  <si>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</si>
  <si>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</si>
  <si>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</si>
  <si>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</si>
  <si>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</si>
  <si>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</si>
  <si>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</si>
  <si>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</si>
  <si>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</si>
  <si>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</si>
  <si>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</si>
  <si>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</si>
  <si>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</si>
  <si>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</si>
  <si>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</si>
  <si>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</si>
  <si>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</si>
  <si>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</si>
  <si>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</si>
  <si>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</si>
  <si>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</si>
  <si>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</si>
  <si>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</si>
  <si>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</si>
  <si>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</si>
  <si>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</si>
  <si>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</si>
  <si>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</si>
  <si>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</si>
  <si>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</si>
  <si>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</si>
  <si>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</si>
  <si>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</si>
  <si>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</si>
  <si>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</si>
  <si>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</si>
  <si>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</si>
  <si>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</si>
  <si>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</si>
  <si>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</si>
  <si>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</si>
  <si>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</si>
  <si>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</si>
  <si>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</si>
  <si>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</si>
  <si>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</si>
  <si>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</si>
  <si>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</si>
  <si>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</si>
  <si>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</si>
  <si>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</si>
  <si>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</si>
  <si>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</si>
  <si>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</si>
  <si>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</si>
  <si>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</si>
  <si>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</si>
  <si>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</si>
  <si>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</si>
  <si>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</si>
  <si>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</si>
  <si>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</si>
  <si>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</si>
  <si>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</si>
  <si>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</si>
  <si>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</si>
  <si>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</si>
  <si>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</si>
  <si>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</si>
  <si>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</si>
  <si>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</si>
  <si>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</si>
  <si>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</si>
  <si>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</si>
  <si>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</si>
  <si>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</si>
  <si>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</si>
  <si>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</si>
  <si>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</si>
  <si>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</si>
  <si>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</si>
  <si>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</si>
  <si>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</si>
  <si>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</si>
  <si>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</si>
  <si>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</si>
  <si>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</si>
  <si>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</si>
  <si>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</si>
  <si>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</si>
  <si>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</si>
  <si>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</si>
  <si>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</si>
  <si>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</si>
  <si>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</si>
  <si>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</si>
  <si>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</si>
  <si>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</si>
  <si>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</si>
  <si>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</si>
  <si>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</si>
  <si>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</si>
  <si>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</si>
  <si>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</si>
  <si>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</si>
  <si>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</si>
  <si>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</si>
  <si>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</si>
  <si>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</si>
  <si>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</si>
  <si>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</si>
  <si>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</si>
  <si>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</si>
  <si>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</si>
  <si>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</si>
  <si>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</si>
  <si>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</si>
  <si>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</si>
  <si>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</si>
  <si>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</si>
  <si>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</si>
  <si>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</si>
  <si>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</si>
  <si>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</si>
  <si>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</si>
  <si>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</si>
  <si>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</si>
  <si>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</si>
  <si>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</si>
  <si>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</si>
  <si>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</si>
  <si>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</si>
  <si>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</si>
  <si>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</si>
  <si>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</si>
  <si>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</si>
  <si>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</si>
  <si>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</si>
  <si>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</si>
  <si>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</si>
  <si>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</si>
  <si>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</si>
  <si>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</si>
  <si>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</si>
  <si>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</si>
  <si>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</si>
  <si>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</si>
  <si>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</si>
  <si>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</si>
  <si>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</si>
  <si>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</si>
  <si>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</si>
  <si>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</si>
  <si>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</si>
  <si>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</si>
  <si>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</si>
  <si>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</si>
  <si>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</si>
  <si>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</si>
  <si>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</si>
  <si>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</si>
  <si>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</si>
  <si>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</si>
  <si>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</si>
  <si>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</si>
  <si>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</si>
  <si>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</si>
  <si>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</si>
  <si>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</si>
  <si>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</si>
  <si>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</si>
  <si>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</si>
  <si>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</si>
  <si>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</si>
  <si>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</si>
  <si>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</si>
  <si>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</si>
  <si>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</si>
  <si>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</si>
  <si>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</si>
  <si>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</si>
  <si>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</si>
  <si>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</si>
  <si>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</si>
  <si>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</si>
  <si>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</si>
  <si>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</si>
  <si>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</si>
  <si>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</si>
  <si>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</si>
  <si>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</si>
  <si>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</si>
  <si>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</si>
  <si>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</si>
  <si>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</si>
  <si>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</si>
  <si>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</si>
  <si>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</si>
  <si>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</si>
  <si>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</si>
  <si>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</si>
  <si>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</si>
  <si>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</si>
  <si>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</si>
  <si>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</si>
  <si>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</si>
  <si>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</si>
  <si>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</si>
  <si>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</si>
  <si>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</si>
  <si>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</si>
  <si>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</si>
  <si>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</si>
  <si>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</si>
  <si>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</si>
  <si>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</si>
  <si>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</si>
  <si>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</si>
  <si>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</si>
  <si>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</si>
  <si>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</si>
  <si>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</si>
  <si>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</si>
  <si>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</si>
  <si>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</si>
  <si>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</si>
  <si>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</si>
  <si>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</si>
  <si>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</si>
  <si>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</si>
  <si>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</si>
  <si>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</si>
  <si>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</si>
  <si>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</si>
  <si>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</si>
  <si>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</si>
  <si>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</si>
  <si>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</si>
  <si>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</si>
  <si>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</si>
  <si>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</si>
  <si>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</si>
  <si>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</si>
  <si>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</si>
  <si>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</si>
  <si>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</si>
  <si>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</si>
  <si>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</si>
  <si>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</si>
  <si>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</si>
  <si>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</si>
  <si>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</si>
  <si>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</si>
  <si>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</si>
  <si>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</si>
  <si>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</si>
  <si>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</si>
  <si>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</si>
  <si>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</si>
  <si>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</si>
  <si>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</si>
  <si>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</si>
  <si>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</si>
  <si>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</si>
  <si>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</si>
  <si>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</si>
  <si>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</si>
  <si>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</si>
  <si>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</si>
  <si>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</si>
  <si>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</si>
  <si>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</si>
  <si>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</si>
  <si>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</si>
  <si>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</si>
  <si>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</si>
  <si>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</si>
  <si>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</si>
  <si>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</si>
  <si>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</si>
  <si>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</si>
  <si>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</si>
  <si>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</si>
  <si>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</si>
  <si>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</si>
  <si>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</si>
  <si>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</si>
  <si>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</si>
  <si>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</si>
  <si>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</si>
  <si>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</si>
  <si>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</si>
  <si>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</si>
  <si>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</si>
  <si>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</si>
  <si>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</si>
  <si>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</si>
  <si>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</si>
  <si>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</si>
  <si>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</si>
  <si>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</si>
  <si>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</si>
  <si>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</si>
  <si>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</si>
  <si>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</si>
  <si>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</si>
  <si>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</si>
  <si>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</si>
  <si>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</si>
  <si>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</si>
  <si>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</si>
  <si>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</si>
  <si>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</si>
  <si>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</si>
  <si>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</si>
  <si>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</si>
  <si>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</si>
  <si>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</si>
  <si>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</si>
  <si>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</si>
  <si>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</si>
  <si>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</si>
  <si>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</si>
  <si>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</si>
  <si>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</si>
  <si>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</si>
  <si>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</si>
  <si>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</si>
  <si>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</si>
  <si>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</si>
  <si>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</si>
  <si>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</si>
  <si>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</si>
  <si>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</si>
  <si>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</si>
  <si>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</si>
  <si>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</si>
  <si>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</si>
  <si>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</si>
  <si>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</si>
  <si>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</si>
  <si>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</si>
  <si>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</si>
  <si>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</si>
  <si>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</si>
  <si>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</si>
  <si>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</si>
  <si>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</si>
  <si>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</si>
  <si>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</si>
  <si>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</si>
  <si>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</si>
  <si>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</si>
  <si>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</si>
  <si>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</si>
  <si>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</si>
  <si>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</si>
  <si>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</si>
  <si>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</si>
  <si>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</si>
  <si>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</si>
  <si>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</si>
  <si>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</si>
  <si>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</si>
  <si>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</si>
  <si>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</si>
  <si>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</si>
  <si>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</si>
  <si>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</si>
  <si>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</si>
  <si>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</si>
  <si>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</si>
  <si>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</si>
  <si>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</si>
  <si>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</si>
  <si>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</si>
  <si>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</si>
  <si>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</si>
  <si>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</si>
  <si>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</si>
  <si>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</si>
  <si>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</si>
  <si>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</si>
  <si>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</si>
  <si>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</si>
  <si>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</si>
  <si>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</si>
  <si>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</si>
  <si>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</si>
  <si>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</si>
  <si>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</si>
  <si>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</si>
  <si>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</si>
  <si>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</si>
  <si>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</si>
  <si>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</si>
  <si>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</si>
  <si>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</si>
  <si>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</si>
  <si>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</si>
  <si>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</si>
  <si>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</si>
  <si>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</si>
  <si>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</si>
  <si>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</si>
  <si>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</si>
  <si>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</si>
  <si>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</si>
  <si>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</si>
  <si>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</si>
  <si>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</si>
  <si>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</si>
  <si>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</si>
  <si>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</si>
  <si>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</si>
  <si>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</si>
  <si>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</si>
  <si>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</si>
  <si>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</si>
  <si>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</si>
  <si>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</si>
  <si>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</si>
  <si>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</si>
  <si>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</si>
  <si>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</si>
  <si>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</si>
  <si>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</si>
  <si>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</si>
  <si>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</si>
  <si>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</si>
  <si>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</si>
  <si>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</si>
  <si>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</si>
  <si>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</si>
  <si>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</si>
  <si>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</si>
  <si>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</si>
  <si>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</si>
  <si>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</si>
  <si>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</si>
  <si>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</si>
  <si>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</si>
  <si>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</si>
  <si>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</si>
  <si>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</si>
  <si>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</si>
  <si>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</si>
  <si>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</si>
  <si>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</si>
  <si>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</si>
  <si>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</si>
  <si>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</si>
  <si>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</si>
  <si>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</si>
  <si>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</si>
  <si>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</si>
  <si>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</si>
  <si>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</si>
  <si>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</si>
  <si>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</si>
  <si>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</si>
  <si>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</si>
  <si>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</si>
  <si>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</si>
  <si>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</si>
  <si>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</si>
  <si>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</si>
  <si>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</si>
  <si>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</si>
  <si>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</si>
  <si>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</si>
  <si>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</si>
  <si>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</si>
  <si>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</si>
  <si>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</si>
  <si>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</si>
  <si>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</si>
  <si>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</si>
  <si>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</si>
  <si>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</si>
  <si>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</si>
  <si>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</si>
  <si>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</si>
  <si>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</si>
  <si>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</si>
  <si>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</si>
  <si>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</si>
  <si>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</si>
  <si>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</si>
  <si>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</si>
  <si>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</si>
  <si>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</si>
  <si>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</si>
  <si>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</si>
  <si>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</si>
  <si>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</si>
  <si>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</si>
  <si>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</si>
  <si>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</si>
  <si>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</si>
  <si>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</si>
  <si>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</si>
  <si>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</si>
  <si>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</si>
  <si>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</si>
  <si>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</si>
  <si>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</si>
  <si>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</si>
  <si>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</si>
  <si>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</si>
  <si>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</si>
  <si>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</si>
  <si>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</si>
  <si>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</si>
  <si>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</si>
  <si>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</si>
  <si>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</si>
  <si>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</si>
  <si>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</si>
  <si>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</si>
  <si>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</si>
  <si>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</si>
  <si>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</si>
  <si>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</si>
  <si>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</si>
  <si>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</si>
  <si>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</si>
  <si>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</si>
  <si>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</si>
  <si>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</si>
  <si>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</si>
  <si>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</si>
  <si>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</si>
  <si>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</si>
  <si>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</si>
  <si>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</si>
  <si>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</si>
  <si>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</si>
  <si>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</si>
  <si>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</si>
  <si>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</si>
  <si>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</si>
  <si>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</si>
  <si>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</si>
  <si>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</si>
  <si>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</si>
  <si>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</si>
  <si>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</si>
  <si>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</si>
  <si>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</si>
  <si>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</si>
  <si>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</si>
  <si>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</si>
  <si>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</si>
  <si>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</si>
  <si>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</si>
  <si>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</si>
  <si>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</si>
  <si>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</si>
  <si>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</si>
  <si>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</si>
  <si>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</si>
  <si>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</si>
  <si>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</si>
  <si>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</si>
  <si>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</si>
  <si>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</si>
  <si>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</si>
  <si>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</si>
  <si>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</si>
  <si>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</si>
  <si>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</si>
  <si>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</si>
  <si>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</si>
  <si>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</si>
  <si>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</si>
  <si>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</si>
  <si>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</si>
  <si>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</si>
  <si>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</si>
  <si>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</si>
  <si>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</si>
  <si>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</si>
  <si>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</si>
  <si>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</si>
  <si>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</si>
  <si>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</si>
  <si>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</si>
  <si>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</si>
  <si>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</si>
  <si>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</si>
  <si>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</si>
  <si>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</si>
  <si>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</si>
  <si>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</si>
  <si>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</si>
  <si>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</si>
  <si>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</si>
  <si>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</si>
  <si>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</si>
  <si>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</si>
  <si>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</si>
  <si>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</si>
  <si>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</si>
  <si>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</si>
  <si>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</si>
  <si>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</si>
  <si>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</si>
  <si>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</si>
  <si>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</si>
  <si>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</si>
  <si>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</si>
  <si>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</si>
  <si>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</si>
  <si>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</si>
  <si>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</si>
  <si>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</si>
  <si>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</si>
  <si>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</si>
  <si>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</si>
  <si>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</si>
  <si>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</si>
  <si>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</si>
  <si>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</si>
  <si>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</si>
  <si>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</si>
  <si>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</si>
  <si>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</si>
  <si>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</si>
  <si>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</si>
  <si>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</si>
  <si>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</si>
  <si>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</si>
  <si>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</si>
  <si>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</si>
  <si>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</si>
  <si>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</si>
  <si>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</si>
  <si>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</si>
  <si>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</si>
  <si>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</si>
  <si>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</si>
  <si>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</si>
  <si>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</si>
  <si>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</si>
  <si>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</si>
  <si>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</si>
  <si>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</si>
  <si>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</si>
  <si>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</si>
  <si>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</si>
  <si>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</si>
  <si>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</si>
  <si>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</si>
  <si>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</si>
  <si>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</si>
  <si>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</si>
  <si>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</si>
  <si>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</si>
  <si>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</si>
  <si>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</si>
  <si>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</si>
  <si>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</si>
  <si>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</si>
  <si>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</si>
  <si>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</si>
  <si>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</si>
  <si>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</si>
  <si>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</si>
  <si>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</si>
  <si>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</si>
  <si>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</si>
  <si>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</si>
  <si>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</si>
  <si>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</si>
  <si>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</si>
  <si>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</si>
  <si>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</si>
  <si>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</si>
  <si>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</si>
  <si>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</si>
  <si>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</si>
  <si>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</si>
  <si>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</si>
  <si>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</si>
  <si>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</si>
  <si>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</si>
  <si>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</si>
  <si>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</si>
  <si>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</si>
  <si>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</si>
  <si>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</si>
  <si>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</si>
  <si>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</si>
  <si>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</si>
  <si>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</si>
  <si>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</si>
  <si>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</si>
  <si>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</si>
  <si>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</si>
  <si>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</si>
  <si>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</si>
  <si>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</si>
  <si>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</si>
  <si>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</si>
  <si>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</si>
  <si>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</si>
  <si>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</si>
  <si>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</si>
  <si>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</si>
  <si>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</si>
  <si>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</si>
  <si>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</si>
  <si>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</si>
  <si>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</si>
  <si>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</si>
  <si>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</si>
  <si>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</si>
  <si>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</si>
  <si>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</si>
  <si>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</si>
  <si>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</si>
  <si>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</si>
  <si>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</si>
  <si>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</si>
  <si>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</si>
  <si>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</si>
  <si>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</si>
  <si>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</si>
  <si>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</si>
  <si>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</si>
  <si>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</si>
  <si>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</si>
  <si>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</si>
  <si>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</si>
  <si>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</si>
  <si>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</si>
  <si>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</si>
  <si>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</si>
  <si>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</si>
  <si>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</si>
  <si>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</si>
  <si>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</si>
  <si>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</si>
  <si>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</si>
  <si>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</si>
  <si>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</si>
  <si>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</si>
  <si>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</si>
  <si>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</si>
  <si>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</si>
  <si>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</si>
  <si>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</si>
  <si>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</si>
  <si>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</si>
  <si>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</si>
  <si>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</si>
  <si>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</si>
  <si>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</si>
  <si>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</si>
  <si>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</si>
  <si>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</si>
  <si>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</si>
  <si>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</si>
  <si>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</si>
  <si>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</si>
  <si>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</si>
  <si>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</si>
  <si>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</si>
  <si>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</si>
  <si>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</si>
  <si>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</si>
  <si>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</si>
  <si>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</si>
  <si>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</si>
  <si>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</si>
  <si>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</si>
  <si>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</si>
  <si>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</si>
  <si>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</si>
  <si>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</si>
  <si>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</si>
  <si>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</si>
  <si>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</si>
  <si>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</si>
  <si>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</si>
  <si>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</si>
  <si>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</si>
  <si>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</si>
  <si>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</si>
  <si>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</si>
  <si>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</si>
  <si>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</si>
  <si>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</si>
  <si>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</si>
  <si>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</si>
  <si>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</si>
  <si>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</si>
  <si>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</si>
  <si>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</si>
  <si>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</si>
  <si>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</si>
  <si>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</si>
  <si>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</si>
  <si>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</si>
  <si>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</si>
  <si>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</si>
  <si>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</si>
  <si>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</si>
  <si>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</si>
  <si>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</si>
  <si>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</si>
  <si>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</si>
  <si>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</si>
  <si>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</si>
  <si>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</si>
  <si>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</si>
  <si>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</si>
  <si>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</si>
  <si>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</si>
  <si>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</si>
  <si>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</si>
  <si>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</si>
  <si>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</si>
  <si>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</si>
  <si>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</si>
  <si>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</si>
  <si>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</si>
  <si>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</si>
  <si>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</si>
  <si>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</si>
  <si>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</si>
  <si>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</si>
  <si>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</si>
  <si>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</si>
  <si>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</si>
  <si>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</si>
  <si>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</si>
  <si>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</si>
  <si>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</si>
  <si>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</si>
  <si>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</si>
  <si>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</si>
  <si>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</si>
  <si>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</si>
  <si>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</si>
  <si>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</si>
  <si>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</si>
  <si>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</si>
  <si>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</si>
  <si>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</si>
  <si>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</si>
  <si>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</si>
  <si>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</si>
  <si>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</si>
  <si>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</si>
  <si>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</si>
  <si>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</si>
  <si>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</si>
  <si>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</si>
  <si>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</si>
  <si>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</si>
  <si>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</si>
  <si>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</si>
  <si>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</si>
  <si>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</si>
  <si>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</si>
  <si>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</si>
  <si>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</si>
  <si>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</si>
  <si>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</si>
  <si>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</si>
  <si>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</si>
  <si>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</si>
  <si>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</si>
  <si>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</si>
  <si>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</si>
  <si>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</si>
  <si>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</si>
  <si>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</si>
  <si>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</si>
  <si>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</si>
  <si>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</si>
  <si>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</si>
  <si>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</si>
  <si>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</si>
  <si>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</si>
  <si>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</si>
  <si>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</si>
  <si>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</si>
  <si>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</si>
  <si>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</si>
  <si>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</si>
  <si>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</si>
  <si>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</si>
  <si>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</si>
  <si>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</si>
  <si>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</si>
  <si>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</si>
  <si>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</si>
  <si>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</si>
  <si>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</si>
  <si>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</si>
  <si>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</si>
  <si>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</si>
  <si>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</si>
  <si>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</si>
  <si>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</si>
  <si>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</si>
  <si>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</si>
  <si>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</si>
  <si>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</si>
  <si>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</si>
  <si>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</si>
  <si>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</si>
  <si>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</si>
  <si>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</si>
  <si>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</si>
  <si>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</si>
  <si>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</si>
  <si>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</si>
  <si>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</si>
  <si>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</si>
  <si>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</si>
  <si>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</si>
  <si>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</si>
  <si>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</si>
  <si>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</si>
  <si>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</si>
  <si>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</si>
  <si>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</si>
  <si>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</si>
  <si>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</si>
  <si>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</si>
  <si>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</si>
  <si>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</si>
  <si>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</si>
  <si>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</si>
  <si>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</si>
  <si>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</si>
  <si>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</si>
  <si>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</si>
  <si>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</si>
  <si>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</si>
  <si>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</si>
  <si>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</si>
  <si>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</si>
  <si>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</si>
  <si>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</si>
  <si>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</si>
  <si>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</si>
  <si>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</si>
  <si>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</si>
  <si>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</si>
  <si>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</si>
  <si>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</si>
  <si>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</si>
  <si>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</si>
  <si>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</si>
  <si>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</si>
  <si>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</si>
  <si>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</si>
  <si>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</si>
  <si>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</si>
  <si>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</si>
  <si>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</si>
  <si>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</si>
  <si>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</si>
  <si>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</si>
  <si>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</si>
  <si>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</si>
  <si>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</si>
  <si>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</si>
  <si>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</si>
  <si>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</si>
  <si>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</si>
  <si>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</si>
  <si>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</si>
  <si>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</si>
  <si>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</si>
  <si>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</si>
  <si>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</si>
  <si>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</si>
  <si>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</si>
  <si>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</si>
  <si>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</si>
  <si>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</si>
  <si>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</si>
  <si>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</si>
  <si>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</si>
  <si>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</si>
  <si>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</si>
  <si>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</si>
  <si>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</si>
  <si>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</si>
  <si>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</si>
  <si>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</si>
  <si>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</si>
  <si>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</si>
  <si>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</si>
  <si>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</si>
  <si>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</si>
  <si>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</si>
  <si>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</si>
  <si>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</si>
  <si>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</si>
  <si>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</si>
  <si>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</si>
  <si>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</si>
  <si>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</si>
  <si>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</si>
  <si>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</si>
  <si>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</si>
  <si>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</si>
  <si>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</si>
  <si>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</si>
  <si>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</si>
  <si>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</si>
  <si>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</si>
  <si>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</si>
  <si>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</si>
  <si>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</si>
  <si>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</si>
  <si>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</si>
  <si>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</si>
  <si>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</si>
  <si>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</si>
  <si>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</si>
  <si>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</si>
  <si>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</si>
  <si>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</si>
  <si>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</si>
  <si>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</si>
  <si>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</si>
  <si>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</si>
  <si>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</si>
  <si>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</si>
  <si>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</si>
  <si>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</si>
  <si>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</si>
  <si>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</si>
  <si>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</si>
  <si>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</si>
  <si>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</si>
  <si>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</si>
  <si>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</si>
  <si>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</si>
  <si>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</si>
  <si>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</si>
  <si>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</si>
  <si>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</si>
  <si>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</si>
  <si>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</si>
  <si>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</si>
  <si>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</si>
  <si>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</si>
  <si>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</si>
  <si>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</si>
  <si>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</si>
  <si>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</si>
  <si>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</si>
  <si>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</si>
  <si>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</si>
  <si>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</si>
  <si>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</si>
  <si>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</si>
  <si>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</si>
  <si>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</si>
  <si>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</si>
  <si>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</si>
  <si>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</si>
  <si>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</si>
  <si>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</si>
  <si>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</si>
  <si>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</si>
  <si>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</si>
  <si>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</si>
  <si>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</si>
  <si>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</si>
  <si>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</si>
  <si>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</si>
  <si>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</si>
  <si>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</si>
  <si>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</si>
  <si>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</si>
  <si>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</si>
  <si>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</si>
  <si>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</si>
  <si>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</si>
  <si>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</si>
  <si>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</si>
  <si>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</si>
  <si>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</si>
  <si>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</si>
  <si>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</si>
  <si>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</si>
  <si>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</si>
  <si>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</si>
  <si>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</si>
  <si>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</si>
  <si>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</si>
  <si>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</si>
  <si>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</si>
  <si>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</si>
  <si>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</si>
  <si>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</si>
  <si>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</si>
  <si>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</si>
  <si>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</si>
  <si>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</si>
  <si>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</si>
  <si>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</si>
  <si>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</si>
  <si>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</si>
  <si>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</si>
  <si>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</si>
  <si>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</si>
  <si>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</si>
  <si>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</si>
  <si>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</si>
  <si>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</si>
  <si>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</si>
  <si>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</si>
  <si>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</si>
  <si>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</si>
  <si>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</si>
  <si>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</si>
  <si>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</si>
  <si>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</si>
  <si>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</si>
  <si>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</si>
  <si>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</si>
  <si>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</si>
  <si>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</si>
  <si>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</si>
  <si>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</si>
  <si>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</si>
  <si>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</si>
  <si>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</si>
  <si>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</si>
  <si>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</si>
  <si>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</si>
  <si>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</si>
  <si>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</si>
  <si>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</si>
  <si>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</si>
  <si>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</si>
  <si>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</si>
  <si>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</si>
  <si>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</si>
  <si>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</si>
  <si>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</si>
  <si>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</si>
  <si>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</si>
  <si>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</si>
  <si>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</si>
  <si>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</si>
  <si>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</si>
  <si>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</si>
  <si>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</si>
  <si>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</si>
  <si>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</si>
  <si>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</si>
  <si>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</si>
  <si>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</si>
  <si>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</si>
  <si>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</si>
  <si>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</si>
  <si>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</si>
  <si>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</si>
  <si>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</si>
  <si>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</si>
  <si>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</si>
  <si>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</si>
  <si>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</si>
  <si>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</si>
  <si>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</si>
  <si>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</si>
  <si>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</si>
  <si>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</si>
  <si>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</si>
  <si>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</si>
  <si>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</si>
  <si>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</si>
  <si>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</si>
  <si>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</si>
  <si>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</si>
  <si>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</si>
  <si>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</si>
  <si>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</si>
  <si>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</si>
  <si>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</si>
  <si>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</si>
  <si>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</si>
  <si>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</si>
  <si>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</si>
  <si>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</si>
  <si>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</si>
  <si>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</si>
  <si>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</si>
  <si>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</si>
  <si>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</si>
  <si>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</si>
  <si>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</si>
  <si>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</si>
  <si>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</si>
  <si>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</si>
  <si>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</si>
  <si>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</si>
  <si>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</si>
  <si>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</si>
  <si>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</si>
  <si>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</si>
  <si>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</si>
  <si>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</si>
  <si>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</si>
  <si>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</si>
  <si>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</si>
  <si>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</si>
  <si>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</si>
  <si>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</si>
  <si>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</si>
  <si>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</si>
  <si>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</si>
  <si>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</si>
  <si>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</si>
  <si>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</si>
  <si>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</si>
  <si>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</si>
  <si>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</si>
  <si>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</si>
  <si>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</si>
  <si>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</si>
  <si>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</si>
  <si>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</si>
  <si>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</si>
  <si>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</si>
  <si>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</si>
  <si>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</si>
  <si>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</si>
  <si>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</si>
  <si>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</si>
  <si>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</si>
  <si>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</si>
  <si>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</si>
  <si>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</si>
  <si>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</si>
  <si>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</si>
  <si>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</si>
  <si>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</si>
  <si>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</si>
  <si>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</si>
  <si>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</si>
  <si>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</si>
  <si>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</si>
  <si>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</si>
  <si>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</si>
  <si>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</si>
  <si>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</si>
  <si>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</si>
  <si>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</si>
  <si>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</si>
  <si>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</si>
  <si>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</si>
  <si>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</si>
  <si>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</si>
  <si>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</si>
  <si>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</si>
  <si>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</si>
  <si>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</si>
  <si>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</si>
  <si>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</si>
  <si>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</si>
  <si>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</si>
  <si>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</si>
  <si>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</si>
  <si>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</si>
  <si>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</si>
  <si>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</si>
  <si>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</si>
  <si>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</si>
  <si>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</si>
  <si>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</si>
  <si>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</si>
  <si>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</si>
  <si>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</si>
  <si>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</si>
  <si>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</si>
  <si>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</si>
  <si>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</si>
  <si>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</si>
  <si>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</si>
  <si>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</si>
  <si>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</si>
  <si>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</si>
  <si>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</si>
  <si>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</si>
  <si>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</si>
  <si>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</si>
  <si>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</si>
  <si>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</si>
  <si>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</si>
  <si>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</si>
  <si>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</si>
  <si>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</si>
  <si>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</si>
  <si>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</si>
  <si>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</si>
  <si>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</si>
  <si>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</si>
  <si>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</si>
  <si>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</si>
  <si>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</si>
  <si>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</si>
  <si>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</si>
  <si>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</si>
  <si>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</si>
  <si>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</si>
  <si>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</si>
  <si>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</si>
  <si>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</si>
  <si>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</si>
  <si>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</si>
  <si>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</si>
  <si>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</si>
  <si>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</si>
  <si>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</si>
  <si>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</si>
  <si>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</si>
  <si>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</si>
  <si>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</si>
  <si>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</si>
  <si>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</si>
  <si>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</si>
  <si>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</si>
  <si>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</si>
  <si>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</si>
  <si>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</si>
  <si>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</si>
  <si>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</si>
  <si>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</si>
  <si>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</si>
  <si>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</si>
  <si>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</si>
  <si>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</si>
  <si>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</si>
  <si>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</si>
  <si>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</si>
  <si>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</si>
  <si>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</si>
  <si>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</si>
  <si>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</si>
  <si>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</si>
  <si>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</si>
  <si>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</si>
  <si>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</si>
  <si>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</si>
  <si>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</si>
  <si>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</si>
  <si>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</si>
  <si>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</si>
  <si>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</si>
  <si>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</si>
  <si>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</si>
  <si>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</si>
  <si>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</si>
  <si>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</si>
  <si>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</si>
  <si>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</si>
  <si>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</si>
  <si>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</si>
  <si>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</si>
  <si>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</si>
  <si>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</si>
  <si>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</si>
  <si>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</si>
  <si>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</si>
  <si>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</si>
  <si>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</si>
  <si>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</si>
  <si>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</si>
  <si>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</si>
  <si>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</si>
  <si>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</si>
  <si>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</si>
  <si>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</si>
  <si>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</si>
  <si>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</si>
  <si>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</si>
  <si>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</si>
  <si>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</si>
  <si>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</si>
  <si>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</si>
  <si>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</si>
  <si>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</si>
  <si>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</si>
  <si>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</si>
  <si>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</si>
  <si>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</si>
  <si>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</si>
  <si>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</si>
  <si>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</si>
  <si>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</si>
  <si>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</si>
  <si>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</si>
  <si>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</si>
  <si>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</si>
  <si>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</si>
  <si>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</si>
  <si>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</si>
  <si>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</si>
  <si>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</si>
  <si>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</si>
  <si>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</si>
  <si>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</si>
  <si>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</si>
  <si>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</si>
  <si>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</si>
  <si>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</si>
  <si>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</si>
  <si>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</si>
  <si>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</si>
  <si>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</si>
  <si>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</si>
  <si>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</si>
  <si>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</si>
  <si>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</si>
  <si>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</si>
  <si>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</si>
  <si>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</si>
  <si>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</si>
  <si>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</si>
  <si>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</si>
  <si>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</si>
  <si>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</si>
  <si>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</si>
  <si>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</si>
  <si>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</si>
  <si>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</si>
  <si>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</si>
  <si>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</si>
  <si>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</si>
  <si>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</si>
  <si>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</si>
  <si>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</si>
  <si>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</si>
  <si>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</si>
  <si>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</si>
  <si>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</si>
  <si>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</si>
  <si>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</si>
  <si>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</si>
  <si>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</si>
  <si>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</si>
  <si>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</si>
  <si>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</si>
  <si>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</si>
  <si>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</si>
  <si>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</si>
  <si>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</si>
  <si>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</si>
  <si>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</si>
  <si>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</si>
  <si>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</si>
  <si>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</si>
  <si>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</si>
  <si>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</si>
  <si>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</si>
  <si>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</si>
  <si>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</si>
  <si>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</si>
  <si>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</si>
  <si>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</si>
  <si>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</si>
  <si>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</si>
  <si>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</si>
  <si>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</si>
  <si>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</si>
  <si>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</si>
  <si>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</si>
  <si>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</si>
  <si>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</si>
  <si>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</si>
  <si>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</si>
  <si>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</si>
  <si>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</si>
  <si>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</si>
  <si>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</si>
  <si>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</si>
  <si>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</si>
  <si>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</si>
  <si>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</si>
  <si>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</si>
  <si>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</si>
  <si>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</si>
  <si>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</si>
  <si>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</si>
  <si>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</si>
  <si>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</si>
  <si>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</si>
  <si>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</si>
  <si>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</si>
  <si>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</si>
  <si>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</si>
  <si>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</si>
  <si>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</si>
  <si>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</si>
  <si>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</si>
  <si>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</si>
  <si>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</si>
  <si>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</si>
  <si>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</si>
  <si>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</si>
  <si>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</si>
  <si>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</si>
  <si>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</si>
  <si>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</si>
  <si>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</si>
  <si>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</si>
  <si>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</si>
  <si>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</si>
  <si>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</si>
  <si>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</si>
  <si>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</si>
  <si>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</si>
  <si>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</si>
  <si>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</si>
  <si>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</si>
  <si>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</si>
  <si>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</si>
  <si>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</si>
  <si>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</si>
  <si>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</si>
  <si>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</si>
  <si>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</si>
  <si>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</si>
  <si>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</si>
  <si>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</si>
  <si>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</si>
  <si>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</si>
  <si>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</si>
  <si>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</si>
  <si>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</si>
  <si>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</si>
  <si>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</si>
  <si>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</si>
  <si>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</si>
  <si>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</si>
  <si>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</si>
  <si>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</si>
  <si>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</si>
  <si>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</si>
  <si>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</si>
  <si>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</si>
  <si>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</si>
  <si>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</si>
  <si>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</si>
  <si>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</si>
  <si>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</si>
  <si>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</si>
  <si>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</si>
  <si>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</si>
  <si>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</si>
  <si>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</si>
  <si>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</si>
  <si>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</si>
  <si>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</si>
  <si>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</si>
  <si>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</si>
  <si>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</si>
  <si>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</si>
  <si>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</si>
  <si>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</si>
  <si>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</si>
  <si>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</si>
  <si>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</si>
  <si>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</si>
  <si>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</si>
  <si>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</si>
  <si>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</si>
  <si>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</si>
  <si>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</si>
  <si>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</si>
  <si>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</si>
  <si>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</si>
  <si>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</si>
  <si>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</si>
  <si>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</si>
  <si>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</si>
  <si>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</si>
  <si>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</si>
  <si>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</si>
  <si>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</si>
  <si>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</si>
  <si>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</si>
  <si>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</si>
  <si>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</si>
  <si>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</si>
  <si>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</si>
  <si>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</si>
  <si>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</si>
  <si>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</si>
  <si>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</si>
  <si>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</si>
  <si>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</si>
  <si>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</si>
  <si>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</si>
  <si>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</si>
  <si>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</si>
  <si>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</si>
  <si>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</si>
  <si>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</si>
  <si>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</si>
  <si>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</si>
  <si>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</si>
  <si>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</si>
  <si>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</si>
  <si>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</si>
  <si>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</si>
  <si>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</si>
  <si>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</si>
  <si>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</si>
  <si>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</si>
  <si>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</si>
  <si>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</si>
  <si>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</si>
  <si>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</si>
  <si>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</si>
  <si>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</si>
  <si>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</si>
  <si>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</si>
  <si>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</si>
  <si>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</si>
  <si>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</si>
  <si>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</si>
  <si>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</si>
  <si>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</si>
  <si>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</si>
  <si>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</si>
  <si>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</si>
  <si>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</si>
  <si>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</si>
  <si>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</si>
  <si>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</si>
  <si>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</si>
  <si>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</si>
  <si>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</si>
  <si>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</si>
  <si>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</si>
  <si>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</si>
  <si>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</si>
  <si>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</si>
  <si>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</si>
  <si>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</si>
  <si>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</si>
  <si>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</si>
  <si>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</si>
  <si>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</si>
  <si>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</si>
  <si>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</si>
  <si>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</si>
  <si>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</si>
  <si>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</si>
  <si>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</si>
  <si>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</si>
  <si>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</si>
  <si>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</si>
  <si>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</si>
  <si>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</si>
  <si>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</si>
  <si>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</si>
  <si>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</si>
  <si>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</si>
  <si>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</si>
  <si>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</si>
  <si>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</si>
  <si>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</si>
  <si>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</si>
  <si>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</si>
  <si>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</si>
  <si>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</si>
  <si>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</si>
  <si>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</si>
  <si>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</si>
  <si>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</si>
  <si>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</si>
  <si>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</si>
  <si>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</si>
  <si>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</si>
  <si>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</si>
  <si>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</si>
  <si>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</si>
  <si>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</si>
  <si>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</si>
  <si>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</si>
  <si>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</si>
  <si>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</si>
  <si>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</si>
  <si>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</si>
  <si>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</si>
  <si>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</si>
  <si>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</si>
  <si>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</si>
  <si>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</si>
  <si>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</si>
  <si>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</si>
  <si>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</si>
  <si>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</si>
  <si>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</si>
  <si>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</si>
  <si>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</si>
  <si>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</si>
  <si>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</si>
  <si>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</si>
  <si>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</si>
  <si>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</si>
  <si>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</si>
  <si>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</si>
  <si>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</si>
  <si>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</si>
  <si>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</si>
  <si>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</si>
  <si>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</si>
  <si>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</si>
  <si>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</si>
  <si>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</si>
  <si>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</si>
  <si>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</si>
  <si>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</si>
  <si>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</si>
  <si>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</si>
  <si>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</si>
  <si>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</si>
  <si>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</si>
  <si>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</si>
  <si>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</si>
  <si>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</si>
  <si>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</si>
  <si>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</si>
  <si>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</si>
  <si>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</si>
  <si>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</si>
  <si>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</si>
  <si>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</si>
  <si>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</si>
  <si>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</si>
  <si>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</si>
  <si>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</si>
  <si>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</si>
  <si>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</si>
  <si>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</si>
  <si>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</si>
  <si>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</si>
  <si>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</si>
  <si>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</si>
  <si>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</si>
  <si>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</si>
  <si>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</si>
  <si>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</si>
  <si>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</si>
  <si>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</si>
  <si>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</si>
  <si>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</si>
  <si>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</si>
  <si>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</si>
  <si>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</si>
  <si>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</si>
  <si>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</si>
  <si>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</si>
  <si>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</si>
  <si>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</si>
  <si>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</si>
  <si>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</si>
  <si>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</si>
  <si>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</si>
  <si>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</si>
  <si>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</si>
  <si>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</si>
  <si>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</si>
  <si>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</si>
  <si>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</si>
  <si>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</si>
  <si>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</si>
  <si>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</si>
  <si>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</si>
  <si>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</si>
  <si>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</si>
  <si>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</si>
  <si>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</si>
  <si>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</si>
  <si>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</si>
  <si>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</si>
  <si>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</si>
  <si>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</si>
  <si>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</si>
  <si>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</si>
  <si>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</si>
  <si>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</si>
  <si>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</si>
  <si>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</si>
  <si>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</si>
  <si>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</si>
  <si>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</si>
  <si>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</si>
  <si>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</si>
  <si>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</si>
  <si>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</si>
  <si>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</si>
  <si>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</si>
  <si>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</si>
  <si>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</si>
  <si>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</si>
  <si>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</si>
  <si>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</si>
  <si>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</si>
  <si>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</si>
  <si>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</si>
  <si>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</si>
  <si>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</si>
  <si>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</si>
  <si>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</si>
  <si>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</si>
  <si>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</si>
  <si>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</si>
  <si>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</si>
  <si>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</si>
  <si>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</si>
  <si>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</si>
  <si>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</si>
  <si>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</si>
  <si>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</si>
  <si>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</si>
  <si>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</si>
  <si>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</si>
  <si>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</si>
  <si>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</si>
  <si>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</si>
  <si>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</si>
  <si>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</si>
  <si>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</si>
  <si>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</si>
  <si>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</si>
  <si>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</si>
  <si>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</si>
  <si>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</si>
  <si>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</si>
  <si>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</si>
  <si>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</si>
  <si>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</si>
  <si>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</si>
  <si>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</si>
  <si>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</si>
  <si>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</si>
  <si>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</si>
  <si>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</si>
  <si>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</si>
  <si>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</si>
  <si>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</si>
  <si>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</si>
  <si>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</si>
  <si>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</si>
  <si>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</si>
  <si>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</si>
  <si>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</si>
  <si>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</si>
  <si>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</si>
  <si>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</si>
  <si>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</si>
  <si>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</si>
  <si>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</si>
  <si>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</si>
  <si>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</si>
  <si>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</si>
  <si>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</si>
  <si>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</si>
  <si>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</si>
  <si>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</si>
  <si>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</si>
  <si>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</si>
  <si>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</si>
  <si>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</si>
  <si>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</si>
  <si>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</si>
  <si>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</si>
  <si>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</si>
  <si>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</si>
  <si>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</si>
  <si>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</si>
  <si>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</si>
  <si>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</si>
  <si>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</si>
  <si>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</si>
  <si>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</si>
  <si>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</si>
  <si>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</si>
  <si>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</si>
  <si>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</si>
  <si>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</si>
  <si>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</si>
  <si>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</si>
  <si>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</si>
  <si>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</si>
  <si>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</si>
  <si>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</si>
  <si>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</si>
  <si>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</si>
  <si>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</si>
  <si>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</si>
  <si>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</si>
  <si>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</si>
  <si>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</si>
  <si>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</si>
  <si>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</si>
  <si>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</si>
  <si>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</si>
  <si>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</si>
  <si>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</si>
  <si>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</si>
  <si>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</si>
  <si>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</si>
  <si>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</si>
  <si>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</si>
  <si>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</si>
  <si>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</si>
  <si>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</si>
  <si>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</si>
  <si>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</si>
  <si>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</si>
  <si>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</si>
  <si>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</si>
  <si>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</si>
  <si>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</si>
  <si>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</si>
  <si>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</si>
  <si>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</si>
  <si>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</si>
  <si>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</si>
  <si>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</si>
  <si>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</si>
  <si>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</si>
  <si>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</si>
  <si>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</si>
  <si>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</si>
  <si>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</si>
  <si>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</si>
  <si>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</si>
  <si>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</si>
  <si>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</si>
  <si>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</si>
  <si>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</si>
  <si>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</si>
  <si>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</si>
  <si>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</si>
  <si>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</si>
  <si>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</si>
  <si>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</si>
  <si>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</si>
  <si>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</si>
  <si>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</si>
  <si>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</si>
  <si>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</si>
  <si>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</si>
  <si>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</si>
  <si>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</si>
  <si>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</si>
  <si>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</si>
  <si>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</si>
  <si>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</si>
  <si>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</si>
  <si>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</si>
  <si>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</si>
  <si>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</si>
  <si>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</si>
  <si>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</si>
  <si>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</si>
  <si>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</si>
  <si>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</si>
  <si>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</si>
  <si>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</si>
  <si>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</si>
  <si>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</si>
  <si>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</si>
  <si>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</si>
  <si>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</si>
  <si>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</si>
  <si>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</si>
  <si>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</si>
  <si>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</si>
  <si>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</si>
  <si>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</si>
  <si>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</si>
  <si>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</si>
  <si>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</si>
  <si>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</si>
  <si>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</si>
  <si>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</si>
  <si>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</si>
  <si>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</si>
  <si>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</si>
  <si>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</si>
  <si>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</si>
  <si>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</si>
  <si>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</si>
  <si>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</si>
  <si>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</si>
  <si>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</si>
  <si>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</si>
  <si>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</si>
  <si>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</si>
  <si>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</si>
  <si>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</si>
  <si>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</si>
  <si>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</si>
  <si>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</si>
  <si>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</si>
  <si>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</si>
  <si>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</si>
  <si>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</si>
  <si>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</si>
  <si>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</si>
  <si>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</si>
  <si>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</si>
  <si>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</si>
  <si>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</si>
  <si>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</si>
  <si>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</si>
  <si>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</si>
  <si>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</si>
  <si>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</si>
  <si>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</si>
  <si>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</si>
  <si>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</si>
  <si>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</si>
  <si>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</si>
  <si>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</si>
  <si>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</si>
  <si>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</si>
  <si>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</si>
  <si>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</si>
  <si>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</si>
  <si>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</si>
  <si>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</si>
  <si>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</si>
  <si>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</si>
  <si>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</si>
  <si>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</si>
  <si>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</si>
  <si>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</si>
  <si>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</si>
  <si>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</si>
  <si>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</si>
  <si>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</si>
  <si>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</si>
  <si>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</si>
  <si>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</si>
  <si>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</si>
  <si>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</si>
  <si>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</si>
  <si>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</si>
  <si>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</si>
  <si>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</si>
  <si>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</si>
  <si>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</si>
  <si>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</si>
  <si>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</si>
  <si>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</si>
  <si>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</si>
  <si>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</si>
  <si>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</si>
  <si>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</si>
  <si>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</si>
  <si>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</si>
  <si>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</si>
  <si>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</si>
  <si>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</si>
  <si>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</si>
  <si>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</si>
  <si>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</si>
  <si>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</si>
  <si>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</si>
  <si>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</si>
  <si>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</si>
  <si>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</si>
  <si>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</si>
  <si>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</si>
  <si>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</si>
  <si>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</si>
  <si>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</si>
  <si>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</si>
  <si>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</si>
  <si>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</si>
  <si>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</si>
  <si>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</si>
  <si>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</si>
  <si>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</si>
  <si>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</si>
  <si>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</si>
  <si>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</si>
  <si>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</si>
  <si>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</si>
  <si>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</si>
  <si>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</si>
  <si>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</si>
  <si>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</si>
  <si>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</si>
  <si>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</si>
  <si>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</si>
  <si>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</si>
  <si>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</si>
  <si>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</si>
  <si>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</si>
  <si>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</si>
  <si>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</si>
  <si>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</si>
  <si>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</si>
  <si>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</si>
  <si>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</si>
  <si>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</si>
  <si>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</si>
  <si>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</si>
  <si>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</si>
  <si>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</si>
  <si>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</si>
  <si>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</si>
  <si>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</si>
  <si>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</si>
  <si>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</si>
  <si>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</si>
  <si>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</si>
  <si>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</si>
  <si>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</si>
  <si>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</si>
  <si>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</si>
  <si>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</si>
  <si>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</si>
  <si>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</si>
  <si>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</si>
  <si>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</si>
  <si>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</si>
  <si>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</si>
  <si>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</si>
  <si>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</si>
  <si>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</si>
  <si>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</si>
  <si>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</si>
  <si>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</si>
  <si>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</si>
  <si>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</si>
  <si>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</si>
  <si>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</si>
  <si>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</si>
  <si>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</si>
  <si>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</si>
  <si>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</si>
  <si>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</si>
  <si>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</si>
  <si>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</si>
  <si>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</si>
  <si>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</si>
  <si>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</si>
  <si>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</si>
  <si>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</si>
  <si>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</si>
  <si>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</si>
  <si>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</si>
  <si>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</si>
  <si>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</si>
  <si>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</si>
  <si>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</si>
  <si>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</si>
  <si>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</si>
  <si>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</si>
  <si>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</si>
  <si>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</si>
  <si>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</si>
  <si>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</si>
  <si>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</si>
  <si>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</si>
  <si>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</si>
  <si>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</si>
  <si>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</si>
  <si>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</si>
  <si>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</si>
  <si>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</si>
  <si>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</si>
  <si>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</si>
  <si>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</si>
  <si>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</si>
  <si>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</si>
  <si>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</si>
  <si>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</si>
  <si>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</si>
  <si>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</si>
  <si>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</si>
  <si>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</si>
  <si>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</si>
  <si>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</si>
  <si>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</si>
  <si>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</si>
  <si>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</si>
  <si>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</si>
  <si>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</si>
  <si>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</si>
  <si>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</si>
  <si>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</si>
  <si>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</si>
  <si>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</si>
  <si>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</si>
  <si>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</si>
  <si>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</si>
  <si>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</si>
  <si>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</si>
  <si>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</si>
  <si>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</si>
  <si>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</si>
  <si>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</si>
  <si>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</si>
  <si>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</si>
  <si>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</si>
  <si>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</si>
  <si>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</si>
  <si>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</si>
  <si>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</si>
  <si>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</si>
  <si>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</si>
  <si>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</si>
  <si>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</si>
  <si>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</si>
  <si>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</si>
  <si>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</si>
  <si>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</si>
  <si>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</si>
  <si>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</si>
  <si>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</si>
  <si>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</si>
  <si>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</si>
  <si>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</si>
  <si>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</si>
  <si>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</si>
  <si>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</si>
  <si>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</si>
  <si>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</si>
  <si>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</si>
  <si>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</si>
  <si>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</si>
  <si>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</si>
  <si>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</si>
  <si>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</si>
  <si>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</si>
  <si>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</si>
  <si>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</si>
  <si>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</si>
  <si>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</si>
  <si>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</si>
  <si>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</si>
  <si>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</si>
  <si>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</si>
  <si>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</si>
  <si>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</si>
  <si>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</si>
  <si>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</si>
  <si>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</si>
  <si>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</si>
  <si>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</si>
  <si>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</si>
  <si>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</si>
  <si>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</si>
  <si>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</si>
  <si>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</si>
  <si>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</si>
  <si>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</si>
  <si>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</si>
  <si>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</si>
  <si>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</si>
  <si>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</si>
  <si>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</si>
  <si>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</si>
  <si>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</si>
  <si>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</si>
  <si>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</si>
  <si>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</si>
  <si>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</si>
  <si>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</si>
  <si>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</si>
  <si>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</si>
  <si>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</si>
  <si>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</si>
  <si>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</si>
  <si>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</si>
  <si>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</si>
  <si>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</si>
  <si>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</si>
  <si>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</si>
  <si>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</si>
  <si>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</si>
  <si>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</si>
  <si>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</si>
  <si>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</si>
  <si>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</si>
  <si>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</si>
  <si>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</si>
  <si>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</si>
  <si>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</si>
  <si>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</si>
  <si>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</si>
  <si>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</si>
  <si>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</si>
  <si>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</si>
  <si>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</si>
  <si>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</si>
  <si>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</si>
  <si>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</si>
  <si>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</si>
  <si>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</si>
  <si>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</si>
  <si>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</si>
  <si>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</si>
  <si>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</si>
  <si>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</si>
  <si>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</si>
  <si>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</si>
  <si>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</si>
  <si>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</si>
  <si>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</si>
  <si>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</si>
  <si>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</si>
  <si>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</si>
  <si>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</si>
  <si>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</si>
  <si>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</si>
  <si>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</si>
  <si>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</si>
  <si>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</si>
  <si>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</si>
  <si>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</si>
  <si>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</si>
  <si>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</si>
  <si>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</si>
  <si>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</si>
  <si>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</si>
  <si>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</si>
  <si>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</si>
  <si>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</si>
  <si>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</si>
  <si>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</si>
  <si>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</si>
  <si>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</si>
  <si>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</si>
  <si>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</si>
  <si>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</si>
  <si>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</si>
  <si>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</si>
  <si>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</si>
  <si>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</si>
  <si>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</si>
  <si>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</si>
  <si>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</si>
  <si>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</si>
  <si>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</si>
  <si>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</si>
  <si>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</si>
  <si>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</si>
  <si>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</si>
  <si>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</si>
  <si>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</si>
  <si>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</si>
  <si>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</si>
  <si>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</si>
  <si>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</si>
  <si>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</si>
  <si>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</si>
  <si>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</si>
  <si>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</si>
  <si>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</si>
  <si>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</si>
  <si>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</si>
  <si>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</si>
  <si>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</si>
  <si>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</si>
  <si>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</si>
  <si>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</si>
  <si>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</si>
  <si>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</si>
  <si>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</si>
  <si>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</si>
  <si>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</si>
  <si>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</si>
  <si>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</si>
  <si>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</si>
  <si>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</si>
  <si>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</si>
  <si>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</si>
  <si>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</si>
  <si>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</si>
  <si>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</si>
  <si>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</si>
  <si>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</si>
  <si>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</si>
  <si>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</si>
  <si>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</si>
  <si>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</si>
  <si>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</si>
  <si>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</si>
  <si>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</si>
  <si>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</si>
  <si>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</si>
  <si>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</si>
  <si>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</si>
  <si>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</si>
  <si>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</si>
  <si>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</si>
  <si>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</si>
  <si>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</si>
  <si>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</si>
  <si>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</si>
  <si>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</si>
  <si>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</si>
  <si>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</si>
  <si>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</si>
  <si>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</si>
  <si>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</si>
  <si>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</si>
  <si>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</si>
  <si>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</si>
  <si>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</si>
  <si>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</si>
  <si>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</si>
  <si>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</si>
  <si>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</si>
  <si>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</si>
  <si>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</si>
  <si>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</si>
  <si>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</si>
  <si>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</si>
  <si>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</si>
  <si>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</si>
  <si>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</si>
  <si>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</si>
  <si>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</si>
  <si>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</si>
  <si>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</si>
  <si>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</si>
  <si>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</si>
  <si>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</si>
  <si>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</si>
  <si>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</si>
  <si>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</si>
  <si>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</si>
  <si>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</si>
  <si>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</si>
  <si>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</si>
  <si>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</si>
  <si>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</si>
  <si>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</si>
  <si>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</si>
  <si>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</si>
  <si>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</si>
  <si>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</si>
  <si>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</si>
  <si>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</si>
  <si>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</si>
  <si>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</si>
  <si>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</si>
  <si>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</si>
  <si>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</si>
  <si>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</si>
  <si>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</si>
  <si>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</si>
  <si>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</si>
  <si>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</si>
  <si>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</si>
  <si>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</si>
  <si>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</si>
  <si>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</si>
  <si>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</si>
  <si>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</si>
  <si>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</si>
  <si>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</si>
  <si>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</si>
  <si>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</si>
  <si>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</si>
  <si>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</si>
  <si>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</si>
  <si>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</si>
  <si>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</si>
  <si>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</si>
  <si>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</si>
  <si>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</si>
  <si>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</si>
  <si>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</si>
  <si>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</si>
  <si>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</si>
  <si>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</si>
  <si>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</si>
  <si>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</si>
  <si>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</si>
  <si>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</si>
  <si>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</si>
  <si>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</si>
  <si>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</si>
  <si>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</si>
  <si>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</si>
  <si>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</si>
  <si>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</si>
  <si>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</si>
  <si>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</si>
  <si>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</si>
  <si>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</si>
  <si>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</si>
  <si>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</si>
  <si>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</si>
  <si>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</si>
  <si>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</si>
  <si>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</si>
  <si>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</si>
  <si>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</si>
  <si>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</si>
  <si>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</si>
  <si>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</si>
  <si>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</si>
  <si>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</si>
  <si>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</si>
  <si>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</si>
  <si>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</si>
  <si>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</si>
  <si>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</si>
  <si>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</si>
  <si>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</si>
  <si>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</si>
  <si>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</si>
  <si>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</si>
  <si>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</si>
  <si>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</si>
  <si>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</si>
  <si>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</si>
  <si>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</si>
  <si>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</si>
  <si>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</si>
  <si>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</si>
  <si>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</si>
  <si>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</si>
  <si>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</si>
  <si>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</si>
  <si>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</si>
  <si>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</si>
  <si>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</si>
  <si>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</si>
  <si>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</si>
  <si>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</si>
  <si>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</si>
  <si>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</si>
  <si>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</si>
  <si>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</si>
  <si>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</si>
  <si>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</si>
  <si>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</si>
  <si>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</si>
  <si>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</si>
  <si>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</si>
  <si>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</si>
  <si>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</si>
  <si>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</si>
  <si>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</si>
  <si>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</si>
  <si>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</si>
  <si>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</si>
  <si>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</si>
  <si>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</si>
  <si>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</si>
  <si>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</si>
  <si>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</si>
  <si>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</si>
  <si>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</si>
  <si>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</si>
  <si>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</si>
  <si>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</si>
  <si>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</si>
  <si>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</si>
  <si>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</si>
  <si>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</si>
  <si>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</si>
  <si>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</si>
  <si>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</si>
  <si>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</si>
  <si>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</si>
  <si>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</si>
  <si>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</si>
  <si>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</si>
  <si>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</si>
  <si>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</si>
  <si>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</si>
  <si>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</si>
  <si>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</si>
  <si>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</si>
  <si>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</si>
  <si>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</si>
  <si>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</si>
  <si>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</si>
  <si>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</si>
  <si>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</si>
  <si>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</si>
  <si>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</si>
  <si>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</si>
  <si>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</si>
  <si>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</si>
  <si>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</si>
  <si>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</si>
  <si>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</si>
  <si>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</si>
  <si>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</si>
  <si>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</si>
  <si>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</si>
  <si>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</si>
  <si>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</si>
  <si>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</si>
  <si>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</si>
  <si>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</si>
  <si>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</si>
  <si>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</si>
  <si>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</si>
  <si>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</si>
  <si>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</si>
  <si>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</si>
  <si>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</si>
  <si>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</si>
  <si>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</si>
  <si>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</si>
  <si>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</si>
  <si>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</si>
  <si>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</si>
  <si>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</si>
  <si>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</si>
  <si>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</si>
  <si>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</si>
  <si>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</si>
  <si>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</si>
  <si>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</si>
  <si>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</si>
  <si>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</si>
  <si>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</si>
  <si>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</si>
  <si>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</si>
  <si>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</si>
  <si>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</si>
  <si>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</si>
  <si>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</si>
  <si>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</si>
  <si>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</si>
  <si>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</si>
  <si>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</si>
  <si>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</si>
  <si>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</si>
  <si>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</si>
  <si>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</si>
  <si>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</si>
  <si>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</si>
  <si>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</si>
  <si>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</si>
  <si>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</si>
  <si>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</si>
  <si>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</si>
  <si>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</si>
  <si>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</si>
  <si>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</si>
  <si>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</si>
  <si>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</si>
  <si>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</si>
  <si>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</si>
  <si>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</si>
  <si>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</si>
  <si>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</si>
  <si>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</si>
  <si>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</si>
  <si>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</si>
  <si>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</si>
  <si>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</si>
  <si>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</si>
  <si>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</si>
  <si>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</si>
  <si>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</si>
  <si>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</si>
  <si>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</si>
  <si>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</si>
  <si>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</si>
  <si>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</si>
  <si>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</si>
  <si>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</si>
  <si>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</si>
  <si>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</si>
  <si>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</si>
  <si>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</si>
  <si>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</si>
  <si>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</si>
  <si>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</si>
  <si>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</si>
  <si>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</si>
  <si>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</si>
  <si>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</si>
  <si>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</si>
  <si>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</si>
  <si>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</si>
  <si>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</si>
  <si>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</si>
  <si>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</si>
  <si>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</si>
  <si>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</si>
  <si>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</si>
  <si>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</si>
  <si>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</si>
  <si>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</si>
  <si>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</si>
  <si>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</si>
  <si>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</si>
  <si>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</si>
  <si>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</si>
  <si>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</si>
  <si>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</si>
  <si>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</si>
  <si>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</si>
  <si>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</si>
  <si>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</si>
  <si>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</si>
  <si>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</si>
  <si>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</si>
  <si>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</si>
  <si>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</si>
  <si>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</si>
  <si>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</si>
  <si>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</si>
  <si>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</si>
  <si>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</si>
  <si>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</si>
  <si>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</si>
  <si>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</si>
  <si>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</si>
  <si>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</si>
  <si>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</si>
  <si>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</si>
  <si>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</si>
  <si>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</si>
  <si>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</si>
  <si>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</si>
  <si>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</si>
  <si>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</si>
  <si>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</si>
  <si>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</si>
  <si>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</si>
  <si>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</si>
  <si>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</si>
  <si>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</si>
  <si>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</si>
  <si>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</si>
  <si>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</si>
  <si>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</si>
  <si>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</si>
  <si>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</si>
  <si>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</si>
  <si>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</si>
  <si>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</si>
  <si>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</si>
  <si>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</si>
  <si>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</si>
  <si>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</si>
  <si>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</si>
  <si>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</si>
  <si>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</si>
  <si>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</si>
  <si>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</si>
  <si>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</si>
  <si>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</si>
  <si>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</si>
  <si>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</si>
  <si>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</si>
  <si>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</si>
  <si>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</si>
  <si>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</si>
  <si>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</si>
  <si>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</si>
  <si>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</si>
  <si>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</si>
  <si>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</si>
  <si>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</si>
  <si>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</si>
  <si>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</si>
  <si>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</si>
  <si>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</si>
  <si>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</si>
  <si>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</si>
  <si>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</si>
  <si>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</si>
  <si>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</si>
  <si>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</si>
  <si>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</si>
  <si>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</si>
  <si>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</si>
  <si>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</si>
  <si>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</si>
  <si>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</si>
  <si>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</si>
  <si>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</si>
  <si>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</si>
  <si>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</si>
  <si>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</si>
  <si>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</si>
  <si>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</si>
  <si>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</si>
  <si>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</si>
  <si>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</si>
  <si>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</si>
  <si>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</si>
  <si>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</si>
  <si>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</si>
  <si>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</si>
  <si>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</si>
  <si>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</si>
  <si>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</si>
  <si>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</si>
  <si>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</si>
  <si>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</si>
  <si>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</si>
  <si>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</si>
  <si>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</si>
  <si>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</si>
  <si>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</si>
  <si>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</si>
  <si>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</si>
  <si>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</si>
  <si>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</si>
  <si>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</si>
  <si>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</si>
  <si>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</si>
  <si>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</si>
  <si>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</si>
  <si>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</si>
  <si>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</si>
  <si>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</si>
  <si>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</si>
  <si>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</si>
  <si>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</si>
  <si>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</si>
  <si>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</si>
  <si>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</si>
  <si>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</si>
  <si>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</si>
  <si>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</si>
  <si>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</si>
  <si>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</si>
  <si>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</si>
  <si>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</si>
  <si>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</si>
  <si>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</si>
  <si>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</si>
  <si>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</si>
  <si>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</si>
  <si>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</si>
  <si>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</si>
  <si>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</si>
  <si>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</si>
  <si>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</si>
  <si>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</si>
  <si>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</si>
  <si>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</si>
  <si>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</si>
  <si>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</si>
  <si>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</si>
  <si>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</si>
  <si>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</si>
  <si>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</si>
  <si>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</si>
  <si>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</si>
  <si>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</si>
  <si>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</si>
  <si>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</si>
  <si>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</si>
  <si>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</si>
  <si>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</si>
  <si>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</si>
  <si>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</si>
  <si>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</si>
  <si>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</si>
  <si>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</si>
  <si>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</si>
  <si>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</si>
  <si>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</si>
  <si>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</si>
  <si>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</si>
  <si>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</si>
  <si>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</si>
  <si>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</si>
  <si>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</si>
  <si>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</si>
  <si>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</si>
  <si>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</si>
  <si>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</si>
  <si>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</si>
  <si>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</si>
  <si>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</si>
  <si>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</si>
  <si>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</si>
  <si>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</si>
  <si>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</si>
  <si>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</si>
  <si>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</si>
  <si>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</si>
  <si>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</si>
  <si>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</si>
  <si>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</si>
  <si>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</si>
  <si>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</si>
  <si>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</si>
  <si>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</si>
  <si>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</si>
  <si>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</si>
  <si>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</si>
  <si>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</si>
  <si>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</si>
  <si>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</si>
  <si>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</si>
  <si>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</si>
  <si>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</si>
  <si>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</si>
  <si>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</si>
  <si>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</si>
  <si>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</si>
  <si>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</si>
  <si>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</si>
  <si>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</si>
  <si>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</si>
  <si>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</si>
  <si>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</si>
  <si>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</si>
  <si>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</si>
  <si>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</si>
  <si>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</si>
  <si>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</si>
  <si>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</si>
  <si>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</si>
  <si>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</si>
  <si>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</si>
  <si>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</si>
  <si>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</si>
  <si>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</si>
  <si>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</si>
  <si>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</si>
  <si>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</si>
  <si>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</si>
  <si>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</si>
  <si>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</si>
  <si>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</si>
  <si>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</si>
  <si>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</si>
  <si>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</si>
  <si>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</si>
  <si>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</si>
  <si>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</si>
  <si>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</si>
  <si>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</si>
  <si>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</si>
  <si>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</si>
  <si>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</si>
  <si>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</si>
  <si>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</si>
  <si>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</si>
  <si>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</si>
  <si>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</si>
  <si>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</si>
  <si>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</si>
  <si>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</si>
  <si>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</si>
  <si>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</si>
  <si>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</si>
  <si>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</si>
  <si>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</si>
  <si>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</si>
  <si>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</si>
  <si>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</si>
  <si>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</si>
  <si>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</si>
  <si>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</si>
  <si>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</si>
  <si>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</si>
  <si>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</si>
  <si>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</si>
  <si>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</si>
  <si>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</si>
  <si>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</si>
  <si>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</si>
  <si>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</si>
  <si>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</si>
  <si>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</si>
  <si>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</si>
  <si>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</si>
  <si>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</si>
  <si>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</si>
  <si>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</si>
  <si>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</si>
  <si>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</si>
  <si>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</si>
  <si>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</si>
  <si>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</si>
  <si>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</si>
  <si>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</si>
  <si>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</si>
  <si>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</si>
  <si>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</si>
  <si>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</si>
  <si>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</si>
  <si>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</si>
  <si>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</si>
  <si>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</si>
  <si>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</si>
  <si>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</si>
  <si>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</si>
  <si>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</si>
  <si>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</si>
  <si>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</si>
  <si>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</si>
  <si>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</si>
  <si>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</si>
  <si>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</si>
  <si>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</si>
  <si>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</si>
  <si>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</si>
  <si>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</si>
  <si>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</si>
  <si>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</si>
  <si>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</si>
  <si>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</si>
  <si>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</si>
  <si>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</si>
  <si>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</si>
  <si>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</si>
  <si>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</si>
  <si>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</si>
  <si>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</si>
  <si>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</si>
  <si>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</si>
  <si>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</si>
  <si>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</si>
  <si>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</si>
  <si>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</si>
  <si>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</si>
  <si>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</si>
  <si>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</si>
  <si>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</si>
  <si>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</si>
  <si>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</si>
  <si>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</si>
  <si>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</si>
  <si>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</si>
  <si>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</si>
  <si>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</si>
  <si>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</si>
  <si>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</si>
  <si>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</si>
  <si>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</si>
  <si>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</si>
  <si>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</si>
  <si>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</si>
  <si>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</si>
  <si>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</si>
  <si>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</si>
  <si>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</si>
  <si>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</si>
  <si>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</si>
  <si>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</si>
  <si>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</si>
  <si>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</si>
  <si>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</si>
  <si>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</si>
  <si>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</si>
  <si>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</si>
  <si>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</si>
  <si>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</si>
  <si>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</si>
  <si>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</si>
  <si>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</si>
  <si>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</si>
  <si>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</si>
  <si>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</si>
  <si>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</si>
  <si>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</si>
  <si>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</si>
  <si>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</si>
  <si>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</si>
  <si>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</si>
  <si>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</si>
  <si>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</si>
  <si>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</si>
  <si>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</si>
  <si>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</si>
  <si>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</si>
  <si>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</si>
  <si>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</si>
  <si>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</si>
  <si>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</si>
  <si>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</si>
  <si>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</si>
  <si>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</si>
  <si>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</si>
  <si>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</si>
  <si>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</si>
  <si>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</si>
  <si>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</si>
  <si>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</si>
  <si>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</si>
  <si>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</si>
  <si>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</si>
  <si>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</si>
  <si>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</si>
  <si>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</si>
  <si>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</si>
  <si>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</si>
  <si>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</si>
  <si>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</si>
  <si>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</si>
  <si>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</si>
  <si>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</si>
  <si>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</si>
  <si>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</si>
  <si>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</si>
  <si>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</si>
  <si>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</si>
  <si>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</si>
  <si>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</si>
  <si>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</si>
  <si>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</si>
  <si>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</si>
  <si>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</si>
  <si>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</si>
  <si>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</si>
  <si>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</si>
  <si>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</si>
  <si>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</si>
  <si>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</si>
  <si>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</si>
  <si>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</si>
  <si>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</si>
  <si>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</si>
  <si>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</si>
  <si>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</si>
  <si>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</si>
  <si>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</si>
  <si>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</si>
  <si>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</si>
  <si>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</si>
  <si>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</si>
  <si>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</si>
  <si>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</si>
  <si>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</si>
  <si>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</si>
  <si>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</si>
  <si>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</si>
  <si>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</si>
  <si>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</si>
  <si>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</si>
  <si>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</si>
  <si>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</si>
  <si>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</si>
  <si>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</si>
  <si>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</si>
  <si>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</si>
  <si>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</si>
  <si>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</si>
  <si>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</si>
  <si>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</si>
  <si>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</si>
  <si>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</si>
  <si>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</si>
  <si>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</si>
  <si>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</si>
  <si>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</si>
  <si>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</si>
  <si>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</si>
  <si>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</si>
  <si>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</si>
  <si>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</si>
  <si>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</si>
  <si>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</si>
  <si>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</si>
  <si>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</si>
  <si>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</si>
  <si>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</si>
  <si>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</si>
  <si>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</si>
  <si>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</si>
  <si>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</si>
  <si>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</si>
  <si>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</si>
  <si>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</si>
  <si>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</si>
  <si>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</si>
  <si>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</si>
  <si>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</si>
  <si>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</si>
  <si>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</si>
  <si>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</si>
  <si>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</si>
  <si>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</si>
  <si>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</si>
  <si>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</si>
  <si>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</si>
  <si>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</si>
  <si>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</si>
  <si>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</si>
  <si>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</si>
  <si>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</si>
  <si>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</si>
  <si>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</si>
  <si>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</si>
  <si>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</si>
  <si>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</si>
  <si>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</si>
  <si>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</si>
  <si>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</si>
  <si>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</si>
  <si>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</si>
  <si>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</si>
  <si>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</si>
  <si>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</si>
  <si>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</si>
  <si>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</si>
  <si>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</si>
  <si>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</si>
  <si>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</si>
  <si>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</si>
  <si>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</si>
  <si>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</si>
  <si>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</si>
  <si>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</si>
  <si>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</si>
  <si>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</si>
  <si>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</si>
  <si>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</si>
  <si>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</si>
  <si>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</si>
  <si>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</si>
  <si>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</si>
  <si>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</si>
  <si>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</si>
  <si>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</si>
  <si>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</si>
  <si>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</si>
  <si>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</si>
  <si>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</si>
  <si>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</si>
  <si>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</si>
  <si>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</si>
  <si>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</si>
  <si>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</si>
  <si>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</si>
  <si>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</si>
  <si>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</si>
  <si>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</si>
  <si>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</si>
  <si>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</si>
  <si>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</si>
  <si>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</si>
  <si>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</si>
  <si>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</si>
  <si>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</si>
  <si>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</si>
  <si>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</si>
  <si>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</si>
  <si>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</si>
  <si>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</si>
  <si>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</si>
  <si>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</si>
  <si>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</si>
  <si>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</si>
  <si>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</si>
  <si>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</si>
  <si>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</si>
  <si>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</si>
  <si>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</si>
  <si>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</si>
  <si>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</si>
  <si>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</si>
  <si>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</si>
  <si>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</si>
  <si>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</si>
  <si>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</si>
  <si>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</si>
  <si>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</si>
  <si>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</si>
  <si>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</si>
  <si>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</si>
  <si>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</si>
  <si>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</si>
  <si>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</si>
  <si>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</si>
  <si>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</si>
  <si>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</si>
  <si>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</si>
  <si>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</si>
  <si>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</si>
  <si>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</si>
  <si>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</si>
  <si>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</si>
  <si>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</si>
  <si>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</si>
  <si>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</si>
  <si>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</si>
  <si>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</si>
  <si>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</si>
  <si>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</si>
  <si>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</si>
  <si>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</si>
  <si>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</si>
  <si>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</si>
  <si>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</si>
  <si>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</si>
  <si>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</si>
  <si>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</si>
  <si>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</si>
  <si>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</si>
  <si>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</si>
  <si>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</si>
  <si>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</si>
  <si>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</si>
  <si>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</si>
  <si>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</si>
  <si>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</si>
  <si>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</si>
  <si>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</si>
  <si>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</si>
  <si>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</si>
  <si>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</si>
  <si>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</si>
  <si>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</si>
  <si>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</si>
  <si>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</si>
  <si>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</si>
  <si>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</si>
  <si>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</si>
  <si>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</si>
  <si>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</si>
  <si>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</si>
  <si>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</si>
  <si>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</si>
  <si>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</si>
  <si>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</si>
  <si>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</si>
  <si>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</si>
  <si>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</si>
  <si>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</si>
  <si>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</si>
  <si>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</si>
  <si>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</si>
  <si>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</si>
  <si>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</si>
  <si>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</si>
  <si>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</si>
  <si>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</si>
  <si>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</si>
  <si>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</si>
  <si>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</si>
  <si>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</si>
  <si>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</si>
  <si>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</si>
  <si>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</si>
  <si>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</si>
  <si>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</si>
  <si>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</si>
  <si>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</si>
  <si>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</si>
  <si>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</si>
  <si>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</si>
  <si>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</si>
  <si>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</si>
  <si>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</si>
  <si>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</si>
  <si>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</si>
  <si>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</si>
  <si>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</si>
  <si>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</si>
  <si>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</si>
  <si>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</si>
  <si>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</si>
  <si>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</si>
  <si>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</si>
  <si>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</si>
  <si>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</si>
  <si>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</si>
  <si>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</si>
  <si>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</si>
  <si>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</si>
  <si>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</si>
  <si>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</si>
  <si>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</si>
  <si>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</si>
  <si>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</si>
  <si>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</si>
  <si>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</si>
  <si>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</si>
  <si>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</si>
  <si>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</si>
  <si>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</si>
  <si>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</si>
  <si>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</si>
  <si>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</si>
  <si>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</si>
  <si>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</si>
  <si>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</si>
  <si>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</si>
  <si>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</si>
  <si>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</si>
  <si>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</si>
  <si>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</si>
  <si>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</si>
  <si>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</si>
  <si>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</si>
  <si>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</si>
  <si>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</si>
  <si>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</si>
  <si>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</si>
  <si>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</si>
  <si>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</si>
  <si>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</si>
  <si>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</si>
  <si>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</si>
  <si>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</si>
  <si>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</si>
  <si>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</si>
  <si>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</si>
  <si>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</si>
  <si>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</si>
  <si>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</si>
  <si>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</si>
  <si>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</si>
  <si>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</si>
  <si>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</si>
  <si>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</si>
  <si>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</si>
  <si>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</si>
  <si>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</si>
  <si>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</si>
  <si>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</si>
  <si>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</si>
  <si>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</si>
  <si>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</si>
  <si>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</si>
  <si>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</si>
  <si>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</si>
  <si>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</si>
  <si>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</si>
  <si>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</si>
  <si>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</si>
  <si>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</si>
  <si>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</si>
  <si>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</si>
  <si>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</si>
  <si>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</si>
  <si>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</si>
  <si>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</si>
  <si>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</si>
  <si>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</si>
  <si>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</si>
  <si>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</si>
  <si>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</si>
  <si>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</si>
  <si>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</si>
  <si>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</si>
  <si>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</si>
  <si>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</si>
  <si>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</si>
  <si>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</si>
  <si>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</si>
  <si>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</si>
  <si>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</si>
  <si>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</si>
  <si>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</si>
  <si>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</si>
  <si>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</si>
  <si>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</si>
  <si>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</si>
  <si>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</si>
  <si>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</si>
  <si>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</si>
  <si>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</si>
  <si>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</si>
  <si>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</si>
  <si>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</si>
  <si>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</si>
  <si>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</si>
  <si>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</si>
  <si>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</si>
  <si>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</si>
  <si>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</si>
  <si>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</si>
  <si>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</si>
  <si>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</si>
  <si>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</si>
  <si>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</si>
  <si>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</si>
  <si>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</si>
  <si>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</si>
  <si>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</si>
  <si>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</si>
  <si>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</si>
  <si>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</si>
  <si>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</si>
  <si>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</si>
  <si>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</si>
  <si>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</si>
  <si>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</si>
  <si>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</si>
  <si>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</si>
  <si>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</si>
  <si>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</si>
  <si>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</si>
  <si>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</si>
  <si>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</si>
  <si>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</si>
  <si>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</si>
  <si>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</si>
  <si>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</si>
  <si>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</si>
  <si>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</si>
  <si>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</si>
  <si>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</si>
  <si>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</si>
  <si>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</si>
  <si>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</si>
  <si>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</si>
  <si>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</si>
  <si>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</si>
  <si>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</si>
  <si>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</si>
  <si>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</si>
  <si>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</si>
  <si>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</si>
  <si>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</si>
  <si>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</si>
  <si>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</si>
  <si>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</si>
  <si>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</si>
  <si>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</si>
  <si>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</si>
  <si>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</si>
  <si>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</si>
  <si>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</si>
  <si>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</si>
  <si>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</si>
  <si>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</si>
  <si>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</si>
  <si>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</si>
  <si>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</si>
  <si>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</si>
  <si>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</si>
  <si>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</si>
  <si>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</si>
  <si>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</si>
  <si>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</si>
  <si>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</si>
  <si>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</si>
  <si>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</si>
  <si>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</si>
  <si>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</si>
  <si>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</si>
  <si>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</si>
  <si>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</si>
  <si>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</si>
  <si>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</si>
  <si>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</si>
  <si>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</si>
  <si>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</si>
  <si>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</si>
  <si>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</si>
  <si>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</si>
  <si>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</si>
  <si>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</si>
  <si>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</si>
  <si>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</si>
  <si>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</si>
  <si>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</si>
  <si>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</si>
  <si>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</si>
  <si>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</si>
  <si>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</si>
  <si>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</si>
  <si>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</si>
  <si>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</si>
  <si>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</si>
  <si>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</si>
  <si>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</si>
  <si>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</si>
  <si>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</si>
  <si>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</si>
  <si>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</si>
  <si>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</si>
  <si>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</si>
  <si>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</si>
  <si>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</si>
  <si>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</si>
  <si>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</si>
  <si>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</si>
  <si>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</si>
  <si>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</si>
  <si>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</si>
  <si>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</si>
  <si>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</si>
  <si>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</si>
  <si>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</si>
  <si>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</si>
  <si>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</si>
  <si>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</si>
  <si>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</si>
  <si>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</si>
  <si>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</si>
  <si>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</si>
  <si>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</si>
  <si>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</si>
  <si>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</si>
  <si>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</si>
  <si>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</si>
  <si>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</si>
  <si>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</si>
  <si>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</si>
  <si>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</si>
  <si>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</si>
  <si>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</si>
  <si>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</si>
  <si>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</si>
  <si>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</si>
  <si>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</si>
  <si>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</si>
  <si>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</si>
  <si>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</si>
  <si>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</si>
  <si>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</si>
  <si>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</si>
  <si>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</si>
  <si>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</si>
  <si>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</si>
  <si>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</si>
  <si>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</si>
  <si>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</si>
  <si>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</si>
  <si>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</si>
  <si>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</si>
  <si>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</si>
  <si>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</si>
  <si>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</si>
  <si>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</si>
  <si>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</si>
  <si>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</si>
  <si>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</si>
  <si>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</si>
  <si>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</si>
  <si>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</si>
  <si>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</si>
  <si>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</si>
  <si>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</si>
  <si>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</si>
  <si>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</si>
  <si>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</si>
  <si>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</si>
  <si>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</si>
  <si>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</si>
  <si>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</si>
  <si>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</si>
  <si>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</si>
  <si>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</si>
  <si>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</si>
  <si>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</si>
  <si>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</si>
  <si>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</si>
  <si>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</si>
  <si>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</si>
  <si>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</si>
  <si>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</si>
  <si>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</si>
  <si>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</si>
  <si>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</si>
  <si>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</si>
  <si>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</si>
  <si>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</si>
  <si>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</si>
  <si>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</si>
  <si>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</si>
  <si>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</si>
  <si>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</si>
  <si>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</si>
  <si>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</si>
  <si>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</si>
  <si>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</si>
  <si>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</si>
  <si>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</si>
  <si>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</si>
  <si>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</si>
  <si>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</si>
  <si>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</si>
  <si>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</si>
  <si>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</si>
  <si>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</si>
  <si>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</si>
  <si>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</si>
  <si>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</si>
  <si>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</si>
  <si>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</si>
  <si>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</si>
  <si>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</si>
  <si>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</si>
  <si>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</si>
  <si>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</si>
  <si>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</si>
  <si>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</si>
  <si>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</si>
  <si>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</si>
  <si>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</si>
  <si>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</si>
  <si>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</si>
  <si>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</si>
  <si>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</si>
  <si>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</si>
  <si>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</si>
  <si>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</si>
  <si>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</si>
  <si>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</si>
  <si>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</si>
  <si>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</si>
  <si>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</si>
  <si>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</si>
  <si>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</si>
  <si>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</si>
  <si>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</si>
  <si>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</si>
  <si>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</si>
  <si>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</si>
  <si>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</si>
  <si>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</si>
  <si>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</si>
  <si>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</si>
  <si>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</si>
  <si>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</si>
  <si>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</si>
  <si>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</si>
  <si>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</si>
  <si>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</si>
  <si>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</si>
  <si>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</si>
  <si>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</si>
  <si>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</si>
  <si>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</si>
  <si>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</si>
  <si>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</si>
  <si>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</si>
  <si>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</si>
  <si>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</si>
  <si>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</si>
  <si>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</si>
  <si>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</si>
  <si>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</si>
  <si>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</si>
  <si>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</si>
  <si>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</si>
  <si>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</si>
  <si>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</si>
  <si>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</si>
  <si>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</si>
  <si>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</si>
  <si>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</si>
  <si>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</si>
  <si>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</si>
  <si>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</si>
  <si>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</si>
  <si>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</si>
  <si>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</si>
  <si>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</si>
  <si>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</si>
  <si>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</si>
  <si>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</si>
  <si>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</si>
  <si>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</si>
  <si>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</si>
  <si>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</si>
  <si>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</si>
  <si>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</si>
  <si>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</si>
  <si>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</si>
  <si>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</si>
  <si>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</si>
  <si>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</si>
  <si>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</si>
  <si>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</si>
  <si>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</si>
  <si>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</si>
  <si>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</si>
  <si>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</si>
  <si>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</si>
  <si>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</si>
  <si>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</si>
  <si>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</si>
  <si>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</si>
  <si>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</si>
  <si>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</si>
  <si>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</si>
  <si>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</si>
  <si>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</si>
  <si>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</si>
  <si>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</si>
  <si>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</si>
  <si>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</si>
  <si>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</si>
  <si>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</si>
  <si>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</si>
  <si>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</si>
  <si>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</si>
  <si>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</si>
  <si>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</si>
  <si>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</si>
  <si>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</si>
  <si>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</si>
  <si>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</si>
  <si>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</si>
  <si>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</si>
  <si>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</si>
  <si>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</si>
  <si>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</si>
  <si>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</si>
  <si>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</si>
  <si>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</si>
  <si>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</si>
  <si>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</si>
  <si>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</si>
  <si>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</si>
  <si>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</si>
  <si>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</si>
  <si>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</si>
  <si>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</si>
  <si>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</si>
  <si>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</si>
  <si>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</si>
  <si>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</si>
  <si>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</si>
  <si>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</si>
  <si>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</si>
  <si>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</si>
  <si>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</si>
  <si>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</si>
  <si>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</si>
  <si>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</si>
  <si>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</si>
  <si>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</si>
  <si>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</si>
  <si>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</si>
  <si>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</si>
  <si>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</si>
  <si>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</si>
  <si>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</si>
  <si>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</si>
  <si>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</si>
  <si>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</si>
  <si>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</si>
  <si>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</si>
  <si>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</si>
  <si>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</si>
  <si>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</si>
  <si>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</si>
  <si>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</si>
  <si>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</si>
  <si>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</si>
  <si>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</si>
  <si>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</si>
  <si>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</si>
  <si>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</si>
  <si>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</si>
  <si>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</si>
  <si>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</si>
  <si>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</si>
  <si>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</si>
  <si>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</si>
  <si>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</si>
  <si>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</si>
  <si>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</si>
  <si>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</si>
  <si>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</si>
  <si>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</si>
  <si>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</si>
  <si>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</si>
  <si>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</si>
  <si>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</si>
  <si>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</si>
  <si>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</si>
  <si>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</si>
  <si>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</si>
  <si>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</si>
  <si>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</si>
  <si>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</si>
  <si>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</si>
  <si>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</si>
  <si>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</si>
  <si>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</si>
  <si>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</si>
  <si>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</si>
  <si>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</si>
  <si>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</si>
  <si>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</si>
  <si>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</si>
  <si>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</si>
  <si>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</si>
  <si>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</si>
  <si>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</si>
  <si>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</si>
  <si>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</si>
  <si>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</si>
  <si>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</si>
  <si>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</si>
  <si>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</si>
  <si>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</si>
  <si>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</si>
  <si>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</si>
  <si>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</si>
  <si>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</si>
  <si>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</si>
  <si>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</si>
  <si>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</si>
  <si>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</si>
  <si>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</si>
  <si>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</si>
  <si>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</si>
  <si>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</si>
  <si>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</si>
  <si>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</si>
  <si>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</si>
  <si>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</si>
  <si>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</si>
  <si>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</si>
  <si>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</si>
  <si>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</si>
  <si>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</si>
  <si>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</si>
  <si>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</si>
  <si>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</si>
  <si>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</si>
  <si>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</si>
  <si>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</si>
  <si>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</si>
  <si>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</si>
  <si>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</si>
  <si>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</si>
  <si>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</si>
  <si>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</si>
  <si>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</si>
  <si>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</si>
  <si>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</si>
  <si>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</si>
  <si>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</si>
  <si>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</si>
  <si>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</si>
  <si>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</si>
  <si>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</si>
  <si>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</si>
  <si>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</si>
  <si>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</si>
  <si>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</si>
  <si>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</si>
  <si>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</si>
  <si>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</si>
  <si>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</si>
  <si>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</si>
  <si>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</si>
  <si>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</si>
  <si>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</si>
  <si>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</si>
  <si>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</si>
  <si>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</si>
  <si>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</si>
  <si>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</si>
  <si>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</si>
  <si>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</si>
  <si>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</si>
  <si>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</si>
  <si>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</si>
  <si>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</si>
  <si>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</si>
  <si>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</si>
  <si>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</si>
  <si>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</si>
  <si>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</si>
  <si>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</si>
  <si>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</si>
  <si>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</si>
  <si>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</si>
  <si>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</si>
  <si>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</si>
  <si>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</si>
  <si>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</si>
  <si>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</si>
  <si>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</si>
  <si>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</si>
  <si>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</si>
  <si>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</si>
  <si>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</si>
  <si>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</si>
  <si>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</si>
  <si>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</si>
  <si>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</si>
  <si>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</si>
  <si>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</si>
  <si>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</si>
  <si>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</si>
  <si>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</si>
  <si>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</si>
  <si>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</si>
  <si>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</si>
  <si>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</si>
  <si>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</si>
  <si>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</si>
  <si>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</si>
  <si>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</si>
  <si>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</si>
  <si>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</si>
  <si>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</si>
  <si>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</si>
  <si>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</si>
  <si>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</si>
  <si>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</si>
  <si>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</si>
  <si>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</si>
  <si>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</si>
  <si>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</si>
  <si>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</si>
  <si>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</si>
  <si>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</si>
  <si>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</si>
  <si>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</si>
  <si>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</si>
  <si>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</si>
  <si>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</si>
  <si>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</si>
  <si>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</si>
  <si>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</si>
  <si>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</si>
  <si>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</si>
  <si>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</si>
  <si>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</si>
  <si>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</si>
  <si>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</si>
  <si>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</si>
  <si>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</si>
  <si>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</si>
  <si>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</si>
  <si>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</si>
  <si>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</si>
  <si>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</si>
  <si>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</si>
  <si>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</si>
  <si>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</si>
  <si>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</si>
  <si>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</si>
  <si>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</si>
  <si>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</si>
  <si>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</si>
  <si>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</si>
  <si>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</si>
  <si>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</si>
  <si>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</si>
  <si>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</si>
  <si>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</si>
  <si>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</si>
  <si>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</si>
  <si>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</si>
  <si>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</si>
  <si>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</si>
  <si>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</si>
  <si>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</si>
  <si>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</si>
  <si>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</si>
  <si>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</si>
  <si>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</si>
  <si>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</si>
  <si>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</si>
  <si>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</si>
  <si>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</si>
  <si>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</si>
  <si>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</si>
  <si>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</si>
  <si>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</si>
  <si>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</si>
  <si>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</si>
  <si>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</si>
  <si>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</si>
  <si>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</si>
  <si>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</si>
  <si>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</si>
  <si>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</si>
  <si>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</si>
  <si>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</si>
  <si>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</si>
  <si>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</si>
  <si>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</si>
  <si>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</si>
  <si>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</si>
  <si>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</si>
  <si>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</si>
  <si>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</si>
  <si>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</si>
  <si>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</si>
  <si>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</si>
  <si>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</si>
  <si>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</si>
  <si>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</si>
  <si>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</si>
  <si>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</si>
  <si>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</si>
  <si>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</si>
  <si>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</si>
  <si>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</si>
  <si>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</si>
  <si>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</si>
  <si>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</si>
  <si>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</si>
  <si>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</si>
  <si>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</si>
  <si>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</si>
  <si>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</si>
  <si>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</si>
  <si>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</si>
  <si>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</si>
  <si>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</si>
  <si>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</si>
  <si>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</si>
  <si>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</si>
  <si>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</si>
  <si>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</si>
  <si>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</si>
  <si>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</si>
  <si>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</si>
  <si>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</si>
  <si>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</si>
  <si>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</si>
  <si>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</si>
  <si>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</si>
  <si>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</si>
  <si>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</si>
  <si>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</si>
  <si>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</si>
  <si>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</si>
  <si>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</si>
  <si>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</si>
  <si>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</si>
  <si>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</si>
  <si>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</si>
  <si>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</si>
  <si>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</si>
  <si>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</si>
  <si>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</si>
  <si>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</si>
  <si>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</si>
  <si>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</si>
  <si>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</si>
  <si>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</si>
  <si>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</si>
  <si>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</si>
  <si>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</si>
  <si>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</si>
  <si>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</si>
  <si>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</si>
  <si>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</si>
  <si>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</si>
  <si>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</si>
  <si>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</si>
  <si>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</si>
  <si>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</si>
  <si>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</si>
  <si>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</si>
  <si>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</si>
  <si>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</si>
  <si>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</si>
  <si>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</si>
  <si>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</si>
  <si>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</si>
  <si>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</si>
  <si>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</si>
  <si>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</si>
  <si>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</si>
  <si>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</si>
  <si>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</si>
  <si>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</si>
  <si>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</si>
  <si>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</si>
  <si>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</si>
  <si>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</si>
  <si>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</si>
  <si>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</si>
  <si>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</si>
  <si>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</si>
  <si>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</si>
  <si>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</si>
  <si>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</si>
  <si>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</si>
  <si>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</si>
  <si>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</si>
  <si>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</si>
  <si>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</si>
  <si>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</si>
  <si>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</si>
  <si>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</si>
  <si>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</si>
  <si>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</si>
  <si>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</si>
  <si>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</si>
  <si>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</si>
  <si>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</si>
  <si>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</si>
  <si>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</si>
  <si>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</si>
  <si>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</si>
  <si>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</si>
  <si>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</si>
  <si>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</si>
  <si>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</si>
  <si>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</si>
  <si>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</si>
  <si>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</si>
  <si>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</si>
  <si>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</si>
  <si>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</si>
  <si>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</si>
  <si>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</si>
  <si>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</si>
  <si>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</si>
  <si>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</si>
  <si>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</si>
  <si>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</si>
  <si>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</si>
  <si>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</si>
  <si>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</si>
  <si>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</si>
  <si>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</si>
  <si>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</si>
  <si>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</si>
  <si>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</si>
  <si>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</si>
  <si>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</si>
  <si>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</si>
  <si>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</si>
  <si>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</si>
  <si>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</si>
  <si>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</si>
  <si>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</si>
  <si>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</si>
  <si>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</si>
  <si>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</si>
  <si>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</si>
  <si>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</si>
  <si>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</si>
  <si>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</si>
  <si>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</si>
  <si>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</si>
  <si>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</si>
  <si>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</si>
  <si>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</si>
  <si>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</si>
  <si>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</si>
  <si>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</si>
  <si>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</si>
  <si>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</si>
  <si>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</si>
  <si>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</si>
  <si>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</si>
  <si>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</si>
  <si>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</si>
  <si>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</si>
  <si>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</si>
  <si>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</si>
  <si>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</si>
  <si>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</si>
  <si>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</si>
  <si>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</si>
  <si>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</si>
  <si>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</si>
  <si>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</si>
  <si>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</si>
  <si>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</si>
  <si>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</si>
  <si>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</si>
  <si>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</si>
  <si>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</si>
  <si>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</si>
  <si>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</si>
  <si>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</si>
  <si>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</si>
  <si>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</si>
  <si>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</si>
  <si>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</si>
  <si>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</si>
  <si>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</si>
  <si>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</si>
  <si>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</si>
  <si>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</si>
  <si>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</si>
  <si>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</si>
  <si>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</si>
  <si>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</si>
  <si>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</si>
  <si>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</si>
  <si>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</si>
  <si>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</si>
  <si>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</si>
  <si>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</si>
  <si>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</si>
  <si>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</si>
  <si>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</si>
  <si>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</si>
  <si>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</si>
  <si>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</si>
  <si>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</si>
  <si>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</si>
  <si>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</si>
  <si>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</si>
  <si>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</si>
  <si>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</si>
  <si>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</si>
  <si>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</si>
  <si>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</si>
  <si>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</si>
  <si>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</si>
  <si>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</si>
  <si>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</si>
  <si>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</si>
  <si>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</si>
  <si>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</si>
  <si>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</si>
  <si>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</si>
  <si>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</si>
  <si>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</si>
  <si>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</si>
  <si>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</si>
  <si>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</si>
  <si>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</si>
  <si>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</si>
  <si>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</si>
  <si>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</si>
  <si>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</si>
  <si>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</si>
  <si>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</si>
  <si>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</si>
  <si>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</si>
  <si>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</si>
  <si>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</si>
  <si>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</si>
  <si>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</si>
  <si>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</si>
  <si>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</si>
  <si>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</si>
  <si>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</si>
  <si>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</si>
  <si>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</si>
  <si>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</si>
  <si>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</si>
  <si>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</si>
  <si>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</si>
  <si>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</si>
  <si>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</si>
  <si>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</si>
  <si>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</si>
  <si>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</si>
  <si>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</si>
  <si>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</si>
  <si>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</si>
  <si>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</si>
  <si>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</si>
  <si>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</si>
  <si>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</si>
  <si>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</si>
  <si>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</si>
  <si>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</si>
  <si>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</si>
  <si>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</si>
  <si>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</si>
  <si>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</si>
  <si>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</si>
  <si>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</si>
  <si>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</si>
  <si>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</si>
  <si>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</si>
  <si>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</si>
  <si>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</si>
  <si>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</si>
  <si>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</si>
  <si>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</si>
  <si>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</si>
  <si>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</si>
  <si>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</si>
  <si>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</si>
  <si>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</si>
  <si>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</si>
  <si>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</si>
  <si>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</si>
  <si>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</si>
  <si>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</si>
  <si>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</si>
  <si>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</si>
  <si>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</si>
  <si>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</si>
  <si>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</si>
  <si>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</si>
  <si>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</si>
  <si>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</si>
  <si>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</si>
  <si>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</si>
  <si>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</si>
  <si>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</si>
  <si>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</si>
  <si>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</si>
  <si>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</si>
  <si>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</si>
  <si>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</si>
  <si>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</si>
  <si>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</si>
  <si>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</si>
  <si>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</si>
  <si>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</si>
  <si>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</si>
  <si>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</si>
  <si>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</si>
  <si>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</si>
  <si>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</si>
  <si>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</si>
  <si>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</si>
  <si>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</si>
  <si>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</si>
  <si>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</si>
  <si>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</si>
  <si>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</si>
  <si>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</si>
  <si>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</si>
  <si>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</si>
  <si>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</si>
  <si>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</si>
  <si>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</si>
  <si>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</si>
  <si>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</si>
  <si>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</si>
  <si>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</si>
  <si>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</si>
  <si>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</si>
  <si>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</si>
  <si>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</si>
  <si>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</si>
  <si>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</si>
  <si>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</si>
  <si>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</si>
  <si>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</si>
  <si>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</si>
  <si>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</si>
  <si>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</si>
  <si>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</si>
  <si>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</si>
  <si>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</si>
  <si>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</si>
  <si>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</si>
  <si>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</si>
  <si>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</si>
  <si>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</si>
  <si>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</si>
  <si>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</si>
  <si>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</si>
  <si>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</si>
  <si>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</si>
  <si>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</si>
  <si>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</si>
  <si>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</si>
  <si>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</si>
  <si>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</si>
  <si>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</si>
  <si>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</si>
  <si>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</si>
  <si>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</si>
  <si>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</si>
  <si>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</si>
  <si>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</si>
  <si>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</si>
  <si>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</si>
  <si>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</si>
  <si>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</si>
  <si>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</si>
  <si>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</si>
  <si>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</si>
  <si>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</si>
  <si>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</si>
  <si>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</si>
  <si>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</si>
  <si>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</si>
  <si>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</si>
  <si>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</si>
  <si>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</si>
  <si>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</si>
  <si>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</si>
  <si>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</si>
  <si>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</si>
  <si>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</si>
  <si>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</si>
  <si>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</si>
  <si>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</si>
  <si>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</si>
  <si>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</si>
  <si>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</si>
  <si>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</si>
  <si>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</si>
  <si>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</si>
  <si>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</si>
  <si>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</si>
  <si>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</si>
  <si>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</si>
  <si>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</si>
  <si>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</si>
  <si>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</si>
  <si>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</si>
  <si>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</si>
  <si>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</si>
  <si>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</si>
  <si>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</si>
  <si>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</si>
  <si>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</si>
  <si>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</si>
  <si>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</si>
  <si>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</si>
  <si>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</si>
  <si>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</si>
  <si>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</si>
  <si>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</si>
  <si>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</si>
  <si>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</si>
  <si>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</si>
  <si>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</si>
  <si>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</si>
  <si>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</si>
  <si>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</si>
  <si>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</si>
  <si>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</si>
  <si>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</si>
  <si>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</si>
  <si>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</si>
  <si>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</si>
  <si>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</si>
  <si>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</si>
  <si>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</si>
  <si>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</si>
  <si>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</si>
  <si>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</si>
  <si>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</si>
  <si>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</si>
  <si>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</si>
  <si>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</si>
  <si>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</si>
  <si>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</si>
  <si>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</si>
  <si>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</si>
  <si>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</si>
  <si>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</si>
  <si>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</si>
  <si>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</si>
  <si>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</si>
  <si>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</si>
  <si>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</si>
  <si>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</si>
  <si>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</si>
  <si>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</si>
  <si>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</si>
  <si>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</si>
  <si>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</si>
  <si>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</si>
  <si>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</si>
  <si>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</si>
  <si>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</si>
  <si>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</si>
  <si>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</si>
  <si>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</si>
  <si>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</si>
  <si>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</si>
  <si>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</si>
  <si>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</si>
  <si>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</si>
  <si>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</si>
  <si>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</si>
  <si>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</si>
  <si>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</si>
  <si>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</si>
  <si>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</si>
  <si>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</si>
  <si>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</si>
  <si>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</si>
  <si>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</si>
  <si>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</si>
  <si>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</si>
  <si>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</si>
  <si>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</si>
  <si>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</si>
  <si>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</si>
  <si>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</si>
  <si>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</si>
  <si>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</si>
  <si>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</si>
  <si>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</si>
  <si>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</si>
  <si>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</si>
  <si>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</si>
  <si>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</si>
  <si>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</si>
  <si>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</si>
  <si>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</si>
  <si>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</si>
  <si>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</si>
  <si>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</si>
  <si>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</si>
  <si>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</si>
  <si>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</si>
  <si>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</si>
  <si>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</si>
  <si>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</si>
  <si>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</si>
  <si>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</si>
  <si>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</si>
  <si>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</si>
  <si>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</si>
  <si>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</si>
  <si>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</si>
  <si>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</si>
  <si>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</si>
  <si>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</si>
  <si>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</si>
  <si>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</si>
  <si>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</si>
  <si>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</si>
  <si>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</si>
  <si>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</si>
  <si>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</si>
  <si>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</si>
  <si>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</si>
  <si>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</si>
  <si>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</si>
  <si>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</si>
  <si>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</si>
  <si>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</si>
  <si>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</si>
  <si>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</si>
  <si>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</si>
  <si>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</si>
  <si>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</si>
  <si>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</si>
  <si>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</si>
  <si>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</si>
  <si>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</si>
  <si>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</si>
  <si>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</si>
  <si>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</si>
  <si>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</si>
  <si>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</si>
  <si>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</si>
  <si>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</si>
  <si>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</si>
  <si>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</si>
  <si>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</si>
  <si>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</si>
  <si>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</si>
  <si>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</si>
  <si>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</si>
  <si>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</si>
  <si>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</si>
  <si>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</si>
  <si>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</si>
  <si>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</si>
  <si>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</si>
  <si>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</si>
  <si>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</si>
  <si>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</si>
  <si>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</si>
  <si>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</si>
  <si>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</si>
  <si>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</si>
  <si>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</si>
  <si>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</si>
  <si>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</si>
  <si>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</si>
  <si>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</si>
  <si>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</si>
  <si>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</si>
  <si>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</si>
  <si>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</si>
  <si>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</si>
  <si>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</si>
  <si>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</si>
  <si>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</si>
  <si>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</si>
  <si>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</si>
  <si>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</si>
  <si>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</si>
  <si>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</si>
  <si>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</si>
  <si>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</si>
  <si>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</si>
  <si>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</si>
  <si>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</si>
  <si>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</si>
  <si>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</si>
  <si>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</si>
  <si>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</si>
  <si>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</si>
  <si>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</si>
  <si>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</si>
  <si>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</si>
  <si>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</si>
  <si>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</si>
  <si>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</si>
  <si>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</si>
  <si>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</si>
  <si>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</si>
  <si>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</si>
  <si>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</si>
  <si>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</si>
  <si>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</si>
  <si>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</si>
  <si>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</si>
  <si>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</si>
  <si>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</si>
  <si>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</si>
  <si>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</si>
  <si>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</si>
  <si>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</si>
  <si>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</si>
  <si>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</si>
  <si>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</si>
  <si>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</si>
  <si>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</si>
  <si>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</si>
  <si>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</si>
  <si>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</si>
  <si>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</si>
  <si>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</si>
  <si>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</si>
  <si>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</si>
  <si>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</si>
  <si>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</si>
  <si>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</si>
  <si>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</si>
  <si>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</si>
  <si>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</si>
  <si>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</si>
  <si>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</si>
  <si>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</si>
  <si>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</si>
  <si>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</si>
  <si>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</si>
  <si>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</si>
  <si>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</si>
  <si>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</si>
  <si>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</si>
  <si>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</si>
  <si>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</si>
  <si>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</si>
  <si>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</si>
  <si>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</si>
  <si>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</si>
  <si>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</si>
  <si>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</si>
  <si>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</si>
  <si>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</si>
  <si>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</si>
  <si>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</si>
  <si>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</si>
  <si>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</si>
  <si>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</si>
  <si>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</si>
  <si>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</si>
  <si>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</si>
  <si>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</si>
  <si>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</si>
  <si>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</si>
  <si>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</si>
  <si>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</si>
  <si>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</si>
  <si>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</si>
  <si>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</si>
  <si>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</si>
  <si>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</si>
  <si>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</si>
  <si>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</si>
  <si>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</si>
  <si>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</si>
  <si>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</si>
  <si>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</si>
  <si>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</si>
  <si>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</si>
  <si>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</si>
  <si>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</si>
  <si>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</si>
  <si>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</si>
  <si>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</si>
  <si>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</si>
  <si>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</si>
  <si>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</si>
  <si>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</si>
  <si>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</si>
  <si>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</si>
  <si>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</si>
  <si>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</si>
  <si>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</si>
  <si>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</si>
  <si>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</si>
  <si>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</si>
  <si>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</si>
  <si>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</si>
  <si>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</si>
  <si>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</si>
  <si>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</si>
  <si>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</si>
  <si>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</si>
  <si>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</si>
  <si>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</si>
  <si>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</si>
  <si>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</si>
  <si>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</si>
  <si>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</si>
  <si>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</si>
  <si>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</si>
  <si>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</si>
  <si>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</si>
  <si>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</si>
  <si>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</si>
  <si>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</si>
  <si>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</si>
  <si>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</si>
  <si>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</si>
  <si>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</si>
  <si>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</si>
  <si>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</si>
  <si>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</si>
  <si>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</si>
  <si>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</si>
  <si>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</si>
  <si>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</si>
  <si>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</si>
  <si>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</si>
  <si>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</si>
  <si>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</si>
  <si>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</si>
  <si>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</si>
  <si>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</si>
  <si>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</si>
  <si>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</si>
  <si>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</si>
  <si>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</si>
  <si>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</si>
  <si>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</si>
  <si>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</si>
  <si>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</si>
  <si>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</si>
  <si>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</si>
  <si>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</si>
  <si>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</si>
  <si>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</si>
  <si>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</si>
  <si>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</si>
  <si>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</si>
  <si>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</si>
  <si>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</si>
  <si>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</si>
  <si>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</si>
  <si>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</si>
  <si>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</si>
  <si>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</si>
  <si>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</si>
  <si>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</si>
  <si>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</si>
  <si>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</si>
  <si>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</si>
  <si>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</si>
  <si>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</si>
  <si>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</si>
  <si>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</si>
  <si>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</si>
  <si>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</si>
  <si>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</si>
  <si>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</si>
  <si>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</si>
  <si>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</si>
  <si>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</si>
  <si>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</si>
  <si>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</si>
  <si>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</si>
  <si>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</si>
  <si>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</si>
  <si>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</si>
  <si>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</si>
  <si>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</si>
  <si>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</si>
  <si>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</si>
  <si>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</si>
  <si>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</si>
  <si>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</si>
  <si>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</si>
  <si>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</si>
  <si>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</si>
  <si>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</si>
  <si>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</si>
  <si>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</si>
  <si>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</si>
  <si>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</si>
  <si>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</si>
  <si>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</si>
  <si>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</si>
  <si>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</si>
  <si>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</si>
  <si>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</si>
  <si>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</si>
  <si>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</si>
  <si>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</si>
  <si>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</si>
  <si>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</si>
  <si>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</si>
  <si>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</si>
  <si>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</si>
  <si>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</si>
  <si>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</si>
  <si>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</si>
  <si>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</si>
  <si>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</si>
  <si>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</si>
  <si>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</si>
  <si>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</si>
  <si>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</si>
  <si>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</si>
  <si>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</si>
  <si>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</si>
  <si>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</si>
  <si>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</si>
  <si>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</si>
  <si>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</si>
  <si>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</si>
  <si>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</si>
  <si>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</si>
  <si>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</si>
  <si>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</si>
  <si>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</si>
  <si>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</si>
  <si>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</si>
  <si>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</si>
  <si>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</si>
  <si>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</si>
  <si>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</si>
  <si>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</si>
  <si>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</si>
  <si>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</si>
  <si>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</si>
  <si>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</si>
  <si>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</si>
  <si>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</si>
  <si>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</si>
  <si>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</si>
  <si>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</si>
  <si>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</si>
  <si>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</si>
  <si>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</si>
  <si>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</si>
  <si>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</si>
  <si>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</si>
  <si>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</si>
  <si>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</si>
  <si>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</si>
  <si>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</si>
  <si>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</si>
  <si>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</si>
  <si>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</si>
  <si>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</si>
  <si>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</si>
  <si>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</si>
  <si>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</si>
  <si>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</si>
  <si>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</si>
  <si>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</si>
  <si>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</si>
  <si>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</si>
  <si>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</si>
  <si>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</si>
  <si>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</si>
  <si>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</si>
  <si>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</si>
  <si>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</si>
  <si>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</si>
  <si>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</si>
  <si>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</si>
  <si>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</si>
  <si>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</si>
  <si>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</si>
  <si>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</si>
  <si>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</si>
  <si>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</si>
  <si>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</si>
  <si>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</si>
  <si>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</si>
  <si>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</si>
  <si>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</si>
  <si>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</si>
  <si>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</si>
  <si>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</si>
  <si>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</si>
  <si>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</si>
  <si>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</si>
  <si>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</si>
  <si>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</si>
  <si>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</si>
  <si>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</si>
  <si>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</si>
  <si>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</si>
  <si>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</si>
  <si>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</si>
  <si>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</si>
  <si>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</si>
  <si>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</si>
  <si>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</si>
  <si>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</si>
  <si>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</si>
  <si>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</si>
  <si>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</si>
  <si>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</si>
  <si>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</si>
  <si>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</si>
  <si>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</si>
  <si>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</si>
  <si>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</si>
  <si>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</si>
  <si>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</si>
  <si>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</si>
  <si>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</si>
  <si>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</si>
  <si>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</si>
  <si>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</si>
  <si>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</si>
  <si>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</si>
  <si>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</si>
  <si>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</si>
  <si>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</si>
  <si>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</si>
  <si>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</si>
  <si>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</si>
  <si>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</si>
  <si>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</si>
  <si>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</si>
  <si>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</si>
  <si>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</si>
  <si>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</si>
  <si>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</si>
  <si>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</si>
  <si>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</si>
  <si>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</si>
  <si>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</si>
  <si>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</si>
  <si>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</si>
  <si>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</si>
  <si>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</si>
  <si>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</si>
  <si>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</si>
  <si>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</si>
  <si>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</si>
  <si>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</si>
  <si>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</si>
  <si>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</si>
  <si>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</si>
  <si>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</si>
  <si>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</si>
  <si>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</si>
  <si>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</si>
  <si>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</si>
  <si>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</si>
  <si>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</si>
  <si>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</si>
  <si>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</si>
  <si>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</si>
  <si>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</si>
  <si>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</si>
  <si>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</si>
  <si>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</si>
  <si>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</si>
  <si>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</si>
  <si>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</si>
  <si>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</si>
  <si>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</si>
  <si>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</si>
  <si>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</si>
  <si>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</si>
  <si>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</si>
  <si>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</si>
  <si>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</si>
  <si>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</si>
  <si>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</si>
  <si>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</si>
  <si>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</si>
  <si>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</si>
  <si>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</si>
  <si>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</si>
  <si>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</si>
  <si>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</si>
  <si>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</si>
  <si>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</si>
  <si>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</si>
  <si>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</si>
  <si>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</si>
  <si>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</si>
  <si>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</si>
  <si>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</si>
  <si>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</si>
  <si>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</si>
  <si>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</si>
  <si>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</si>
  <si>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</si>
  <si>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</si>
  <si>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</si>
  <si>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</si>
  <si>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</si>
  <si>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</si>
  <si>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</si>
  <si>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</si>
  <si>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</si>
  <si>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</si>
  <si>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</si>
  <si>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</si>
  <si>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</si>
  <si>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</si>
  <si>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</si>
  <si>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</si>
  <si>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</si>
  <si>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</si>
  <si>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</si>
  <si>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</si>
  <si>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</si>
  <si>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</si>
  <si>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</si>
  <si>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</si>
  <si>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</si>
  <si>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</si>
  <si>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</si>
  <si>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</si>
  <si>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</si>
  <si>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</si>
  <si>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</si>
  <si>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</si>
  <si>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</si>
  <si>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</si>
  <si>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</si>
  <si>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</si>
  <si>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</si>
  <si>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</si>
  <si>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</si>
  <si>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</si>
  <si>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</si>
  <si>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</si>
  <si>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</si>
  <si>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</si>
  <si>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</si>
  <si>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</si>
  <si>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</si>
  <si>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</si>
  <si>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</si>
  <si>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</si>
  <si>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</si>
  <si>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</si>
  <si>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</si>
  <si>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</si>
  <si>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</si>
  <si>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</si>
  <si>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</si>
  <si>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</si>
  <si>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</si>
  <si>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</si>
  <si>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</si>
  <si>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</si>
  <si>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</si>
  <si>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</si>
  <si>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</si>
  <si>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</si>
  <si>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</si>
  <si>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</si>
  <si>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</si>
  <si>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</si>
  <si>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</si>
  <si>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</si>
  <si>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</si>
  <si>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</si>
  <si>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</si>
  <si>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</si>
  <si>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</si>
  <si>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</si>
  <si>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</si>
  <si>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</si>
  <si>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</si>
  <si>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</si>
  <si>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</si>
  <si>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</si>
  <si>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</si>
  <si>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</si>
  <si>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</si>
  <si>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</si>
  <si>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</si>
  <si>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</si>
  <si>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</si>
  <si>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</si>
  <si>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</si>
  <si>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</si>
  <si>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</si>
  <si>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</si>
  <si>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</si>
  <si>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</si>
  <si>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</si>
  <si>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</si>
  <si>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</si>
  <si>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</si>
  <si>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</si>
  <si>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</si>
  <si>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</si>
  <si>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</si>
  <si>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</si>
  <si>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</si>
  <si>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</si>
  <si>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</si>
  <si>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</si>
  <si>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</si>
  <si>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</si>
  <si>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</si>
  <si>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</si>
  <si>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</si>
  <si>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</si>
  <si>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</si>
  <si>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</si>
  <si>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</si>
  <si>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</si>
  <si>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</si>
  <si>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</si>
  <si>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</si>
  <si>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</si>
  <si>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</si>
  <si>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</si>
  <si>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</si>
  <si>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</si>
  <si>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</si>
  <si>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</si>
  <si>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</si>
  <si>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</si>
  <si>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</si>
  <si>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</si>
  <si>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</si>
  <si>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</si>
  <si>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</si>
  <si>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</si>
  <si>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</si>
  <si>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</si>
  <si>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</si>
  <si>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</si>
  <si>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</si>
  <si>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</si>
  <si>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</si>
  <si>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</si>
  <si>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</si>
  <si>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</si>
  <si>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</si>
  <si>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</si>
  <si>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</si>
  <si>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</si>
  <si>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</si>
  <si>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</si>
  <si>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</si>
  <si>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</si>
  <si>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</si>
  <si>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</si>
  <si>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</si>
  <si>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</si>
  <si>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</si>
  <si>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</si>
  <si>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</si>
  <si>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</si>
  <si>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</si>
  <si>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</si>
  <si>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</si>
  <si>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</si>
  <si>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</si>
  <si>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</si>
  <si>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</si>
  <si>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</si>
  <si>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</si>
  <si>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</si>
  <si>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</si>
  <si>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</si>
  <si>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</si>
  <si>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</si>
  <si>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</si>
  <si>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</si>
  <si>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</si>
  <si>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</si>
  <si>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</si>
  <si>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</si>
  <si>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</si>
  <si>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</si>
  <si>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</si>
  <si>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</si>
  <si>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</si>
  <si>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</si>
  <si>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</si>
  <si>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</si>
  <si>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</si>
  <si>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</si>
  <si>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</si>
  <si>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</si>
  <si>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</si>
  <si>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</si>
  <si>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</si>
  <si>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</si>
  <si>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</si>
  <si>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</si>
  <si>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</si>
  <si>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</si>
  <si>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</si>
  <si>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</si>
  <si>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</si>
  <si>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</si>
  <si>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</si>
  <si>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</si>
  <si>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</si>
  <si>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</si>
  <si>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</si>
  <si>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</si>
  <si>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</si>
  <si>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</si>
  <si>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</si>
  <si>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</si>
  <si>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</si>
  <si>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</si>
  <si>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</si>
  <si>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</si>
  <si>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</si>
  <si>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</si>
  <si>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</si>
  <si>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</si>
  <si>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</si>
  <si>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</si>
  <si>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</si>
  <si>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</si>
  <si>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</si>
  <si>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</si>
  <si>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</si>
  <si>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</si>
  <si>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</si>
  <si>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</si>
  <si>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</si>
  <si>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</si>
  <si>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</si>
  <si>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</si>
  <si>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</si>
  <si>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</si>
  <si>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</si>
  <si>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</si>
  <si>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</si>
  <si>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</si>
  <si>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</si>
  <si>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</si>
  <si>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</si>
  <si>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</si>
  <si>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</si>
  <si>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</si>
  <si>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</si>
  <si>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</si>
  <si>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</si>
  <si>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</si>
  <si>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</si>
  <si>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</si>
  <si>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</si>
  <si>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</si>
  <si>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</si>
  <si>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</si>
  <si>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</si>
  <si>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</si>
  <si>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</si>
  <si>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</si>
  <si>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</si>
  <si>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</si>
  <si>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</si>
  <si>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</si>
  <si>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</si>
  <si>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</si>
  <si>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</si>
  <si>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</si>
  <si>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</si>
  <si>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</si>
  <si>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</si>
  <si>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</si>
  <si>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</si>
  <si>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</si>
  <si>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</si>
  <si>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</si>
  <si>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</si>
  <si>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</si>
  <si>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</si>
  <si>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</si>
  <si>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</si>
  <si>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</si>
  <si>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</si>
  <si>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</si>
  <si>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</si>
  <si>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</si>
  <si>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</si>
  <si>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</si>
  <si>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</si>
  <si>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</si>
  <si>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</si>
  <si>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</si>
  <si>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</si>
  <si>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</si>
  <si>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</si>
  <si>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</si>
  <si>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</si>
  <si>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</si>
  <si>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</si>
  <si>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</si>
  <si>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</si>
  <si>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</si>
  <si>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</si>
  <si>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</si>
  <si>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</si>
  <si>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</si>
  <si>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</si>
  <si>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</si>
  <si>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</si>
  <si>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</si>
  <si>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</si>
  <si>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</si>
  <si>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</si>
  <si>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</si>
  <si>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</si>
  <si>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</si>
  <si>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</si>
  <si>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</si>
  <si>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</si>
  <si>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</si>
  <si>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</si>
  <si>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</si>
  <si>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</si>
  <si>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</si>
  <si>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</si>
  <si>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</si>
  <si>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</si>
  <si>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</si>
  <si>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</si>
  <si>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</si>
  <si>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</si>
  <si>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</si>
  <si>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</si>
  <si>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</si>
  <si>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</si>
  <si>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</si>
  <si>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</si>
  <si>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</si>
  <si>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</si>
  <si>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</si>
  <si>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</si>
  <si>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</si>
  <si>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</si>
  <si>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</si>
  <si>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</si>
  <si>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</si>
  <si>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</si>
  <si>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</si>
  <si>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</si>
  <si>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</si>
  <si>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</si>
  <si>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</si>
  <si>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</si>
  <si>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</si>
  <si>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</si>
  <si>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</si>
  <si>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</si>
  <si>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</si>
  <si>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</si>
  <si>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</si>
  <si>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</si>
  <si>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</si>
  <si>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</si>
  <si>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</si>
  <si>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</si>
  <si>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</si>
  <si>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</si>
  <si>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</si>
  <si>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</si>
  <si>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</si>
  <si>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</si>
  <si>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</si>
  <si>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</si>
  <si>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</si>
  <si>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</si>
  <si>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</si>
  <si>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</si>
  <si>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</si>
  <si>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</si>
  <si>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</si>
  <si>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</si>
  <si>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</si>
  <si>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</si>
  <si>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</si>
  <si>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</si>
  <si>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</si>
  <si>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</si>
  <si>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</si>
  <si>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</si>
  <si>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</si>
  <si>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</si>
  <si>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</si>
  <si>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</si>
  <si>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</si>
  <si>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</si>
  <si>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</si>
  <si>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</si>
  <si>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</si>
  <si>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</si>
  <si>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</si>
  <si>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</si>
  <si>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</si>
  <si>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</si>
  <si>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</si>
  <si>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</si>
  <si>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</si>
  <si>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</si>
  <si>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</si>
  <si>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</si>
  <si>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</si>
  <si>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</si>
  <si>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</si>
  <si>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</si>
  <si>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</si>
  <si>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</si>
  <si>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</si>
  <si>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</si>
  <si>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</si>
  <si>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</si>
  <si>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</si>
  <si>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</si>
  <si>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</si>
  <si>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</si>
  <si>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</si>
  <si>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</si>
  <si>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</si>
  <si>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</si>
  <si>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</si>
  <si>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</si>
  <si>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</si>
  <si>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</si>
  <si>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</si>
  <si>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</si>
  <si>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</si>
  <si>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</si>
  <si>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</si>
  <si>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</si>
  <si>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</si>
  <si>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</si>
  <si>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</si>
  <si>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</si>
  <si>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</si>
  <si>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</si>
  <si>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</si>
  <si>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</si>
  <si>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</si>
  <si>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</si>
  <si>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</si>
  <si>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</si>
  <si>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</si>
  <si>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</si>
  <si>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</si>
  <si>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</si>
  <si>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</si>
  <si>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</si>
  <si>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</si>
  <si>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</si>
  <si>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</si>
  <si>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</si>
  <si>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</si>
  <si>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</si>
  <si>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</si>
  <si>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</si>
  <si>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</si>
  <si>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</si>
  <si>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</si>
  <si>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</si>
  <si>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</si>
  <si>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</si>
  <si>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</si>
  <si>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</si>
  <si>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</si>
  <si>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</si>
  <si>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</si>
  <si>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</si>
  <si>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</si>
  <si>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</si>
  <si>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</si>
  <si>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</si>
  <si>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</si>
  <si>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</si>
  <si>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</si>
  <si>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</si>
  <si>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</si>
  <si>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</si>
  <si>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</si>
  <si>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</si>
  <si>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</si>
  <si>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</si>
  <si>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</si>
  <si>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</si>
  <si>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</si>
  <si>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</si>
  <si>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</si>
  <si>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</si>
  <si>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</si>
  <si>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</si>
  <si>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</si>
  <si>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</si>
  <si>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</si>
  <si>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</si>
  <si>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</si>
  <si>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</si>
  <si>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</si>
  <si>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</si>
  <si>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</si>
  <si>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</si>
  <si>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</si>
  <si>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</si>
  <si>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</si>
  <si>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</si>
  <si>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</si>
  <si>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</si>
  <si>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</si>
  <si>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</si>
  <si>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</si>
  <si>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</si>
  <si>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</si>
  <si>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</si>
  <si>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</si>
  <si>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</si>
  <si>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</si>
  <si>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</si>
  <si>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</si>
  <si>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</si>
  <si>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</si>
  <si>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</si>
  <si>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</si>
  <si>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</si>
  <si>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</si>
  <si>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</si>
  <si>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</si>
  <si>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</si>
  <si>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</si>
  <si>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</si>
  <si>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</si>
  <si>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</si>
  <si>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</si>
  <si>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</si>
  <si>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</si>
  <si>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</si>
  <si>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</si>
  <si>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</si>
  <si>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</si>
  <si>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</si>
  <si>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</si>
  <si>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</si>
  <si>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</si>
  <si>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</si>
  <si>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</si>
  <si>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</si>
  <si>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</si>
  <si>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</si>
  <si>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</si>
  <si>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</si>
  <si>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</si>
  <si>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</si>
  <si>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</si>
  <si>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</si>
  <si>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</si>
  <si>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</si>
  <si>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</si>
  <si>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</si>
  <si>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</si>
  <si>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</si>
  <si>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</si>
  <si>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</si>
  <si>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</si>
  <si>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</si>
  <si>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</si>
  <si>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</si>
  <si>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</si>
  <si>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</si>
  <si>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</si>
  <si>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</si>
  <si>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</si>
  <si>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</si>
  <si>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</si>
  <si>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</si>
  <si>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</si>
  <si>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</si>
  <si>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</si>
  <si>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</si>
  <si>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</si>
  <si>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</si>
  <si>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</si>
  <si>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</si>
  <si>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</si>
  <si>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</si>
  <si>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</si>
  <si>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</si>
  <si>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</si>
  <si>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</si>
  <si>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</si>
  <si>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</si>
  <si>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</si>
  <si>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</si>
  <si>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</si>
  <si>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</si>
  <si>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</si>
  <si>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</si>
  <si>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</si>
  <si>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</si>
  <si>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</si>
  <si>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</si>
  <si>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</si>
  <si>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</si>
  <si>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</si>
  <si>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</si>
  <si>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</si>
  <si>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</si>
  <si>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</si>
  <si>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</si>
  <si>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</si>
  <si>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</si>
  <si>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</si>
  <si>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</si>
  <si>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</si>
  <si>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</si>
  <si>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</si>
  <si>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</si>
  <si>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</si>
  <si>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</si>
  <si>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</si>
  <si>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</si>
  <si>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</si>
  <si>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</si>
  <si>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</si>
  <si>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</si>
  <si>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</si>
  <si>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</si>
  <si>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</si>
  <si>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</si>
  <si>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</si>
  <si>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</si>
  <si>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</si>
  <si>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</si>
  <si>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</si>
  <si>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</si>
  <si>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</si>
  <si>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</si>
  <si>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</si>
  <si>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</si>
  <si>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</si>
  <si>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</si>
  <si>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</si>
  <si>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</si>
  <si>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</si>
  <si>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</si>
  <si>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</si>
  <si>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</si>
  <si>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</si>
  <si>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</si>
  <si>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</si>
  <si>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</si>
  <si>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</si>
  <si>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</si>
  <si>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</si>
  <si>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</si>
  <si>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</si>
  <si>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</si>
  <si>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</si>
  <si>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</si>
  <si>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</si>
  <si>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</si>
  <si>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</si>
  <si>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</si>
  <si>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</si>
  <si>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</si>
  <si>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</si>
  <si>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</si>
  <si>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</si>
  <si>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</si>
  <si>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</si>
  <si>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</si>
  <si>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</si>
  <si>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</si>
  <si>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</si>
  <si>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</si>
  <si>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</si>
  <si>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</si>
  <si>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</si>
  <si>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</si>
  <si>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</si>
  <si>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</si>
  <si>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</si>
  <si>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</si>
  <si>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</si>
  <si>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</si>
  <si>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</si>
  <si>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</si>
  <si>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</si>
  <si>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</si>
  <si>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</si>
  <si>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</si>
  <si>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</si>
  <si>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</si>
  <si>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</si>
  <si>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</si>
  <si>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</si>
  <si>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</si>
  <si>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</si>
  <si>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</si>
  <si>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</si>
  <si>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</si>
  <si>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</si>
  <si>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</si>
  <si>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</si>
  <si>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</si>
  <si>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</si>
  <si>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</si>
  <si>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</si>
  <si>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</si>
  <si>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</si>
  <si>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</si>
  <si>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</si>
  <si>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</si>
  <si>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</si>
  <si>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</si>
  <si>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</si>
  <si>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</si>
  <si>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</si>
  <si>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</si>
  <si>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</si>
  <si>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</si>
  <si>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</si>
  <si>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</si>
  <si>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</si>
  <si>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</si>
  <si>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</si>
  <si>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</si>
  <si>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</si>
  <si>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</si>
  <si>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</si>
  <si>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</si>
  <si>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</si>
  <si>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</si>
  <si>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</si>
  <si>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</si>
  <si>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</si>
  <si>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</si>
  <si>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</si>
  <si>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</si>
  <si>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</si>
  <si>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</si>
  <si>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</si>
  <si>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</si>
  <si>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</si>
  <si>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</si>
  <si>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</si>
  <si>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</si>
  <si>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</si>
  <si>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</si>
  <si>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</si>
  <si>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</si>
  <si>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</si>
  <si>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</si>
  <si>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</si>
  <si>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</si>
  <si>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</si>
  <si>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</si>
  <si>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</si>
  <si>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</si>
  <si>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</si>
  <si>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</si>
  <si>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</si>
  <si>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</si>
  <si>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</si>
  <si>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</si>
  <si>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</si>
  <si>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</si>
  <si>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</si>
  <si>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</si>
  <si>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</si>
  <si>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</si>
  <si>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</si>
  <si>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</si>
  <si>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</si>
  <si>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</si>
  <si>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</si>
  <si>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</si>
  <si>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</si>
  <si>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</si>
  <si>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</si>
  <si>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</si>
  <si>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</si>
  <si>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</si>
  <si>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</si>
  <si>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</si>
  <si>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</si>
  <si>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</si>
  <si>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</si>
  <si>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</si>
  <si>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</si>
  <si>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</si>
  <si>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</si>
  <si>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</si>
  <si>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</si>
  <si>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</si>
  <si>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</si>
  <si>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</si>
  <si>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</si>
  <si>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</si>
  <si>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</si>
  <si>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</si>
  <si>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</si>
  <si>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</si>
  <si>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</si>
  <si>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</si>
  <si>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</si>
  <si>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</si>
  <si>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</si>
  <si>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</si>
  <si>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</si>
  <si>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</si>
  <si>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</si>
  <si>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</si>
  <si>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</si>
  <si>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</si>
  <si>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</si>
  <si>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</si>
  <si>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</si>
  <si>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</si>
  <si>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</si>
  <si>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</si>
  <si>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</si>
  <si>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</si>
  <si>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</si>
  <si>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</si>
  <si>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</si>
  <si>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</si>
  <si>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</si>
  <si>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</si>
  <si>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</si>
  <si>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</si>
  <si>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</si>
  <si>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</si>
  <si>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</si>
  <si>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</si>
  <si>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</si>
  <si>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</si>
  <si>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</si>
  <si>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</si>
  <si>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</si>
  <si>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</si>
  <si>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</si>
  <si>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</si>
  <si>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</si>
  <si>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</si>
  <si>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</si>
  <si>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</si>
  <si>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</si>
  <si>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</si>
  <si>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</si>
  <si>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</si>
  <si>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</si>
  <si>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</si>
  <si>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</si>
  <si>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</si>
  <si>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</si>
  <si>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</si>
  <si>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</si>
  <si>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</si>
  <si>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</si>
  <si>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</si>
  <si>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</si>
  <si>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</si>
  <si>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</si>
  <si>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</si>
  <si>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</si>
  <si>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</si>
  <si>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</si>
  <si>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</si>
  <si>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</si>
  <si>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</si>
  <si>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</si>
  <si>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</si>
  <si>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</si>
  <si>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</si>
  <si>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</si>
  <si>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</si>
  <si>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</si>
  <si>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</si>
  <si>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</si>
  <si>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</si>
  <si>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</si>
  <si>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</si>
  <si>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</si>
  <si>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</si>
  <si>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</si>
  <si>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</si>
  <si>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</si>
  <si>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</si>
  <si>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</si>
  <si>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</si>
  <si>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</si>
  <si>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</si>
  <si>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</si>
  <si>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</si>
  <si>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</si>
  <si>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</si>
  <si>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</si>
  <si>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</si>
  <si>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</si>
  <si>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</si>
  <si>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</si>
  <si>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</si>
  <si>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</si>
  <si>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</si>
  <si>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</si>
  <si>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</si>
  <si>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</si>
  <si>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</si>
  <si>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</si>
  <si>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</si>
  <si>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</si>
  <si>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</si>
  <si>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</si>
  <si>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</si>
  <si>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</si>
  <si>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</si>
  <si>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</si>
  <si>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</si>
  <si>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</si>
  <si>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</si>
  <si>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</si>
  <si>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</si>
  <si>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</si>
  <si>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</si>
  <si>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</si>
  <si>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</si>
  <si>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</si>
  <si>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</si>
  <si>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</si>
  <si>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</si>
  <si>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</si>
  <si>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</si>
  <si>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</si>
  <si>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</si>
  <si>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</si>
  <si>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</si>
  <si>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</si>
  <si>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</si>
  <si>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</si>
  <si>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</si>
  <si>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</si>
  <si>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</si>
  <si>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</si>
  <si>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</si>
  <si>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</si>
  <si>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</si>
  <si>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</si>
  <si>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</si>
  <si>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</si>
  <si>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</si>
  <si>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</si>
  <si>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</si>
  <si>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</si>
  <si>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</si>
  <si>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</si>
  <si>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</si>
  <si>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</si>
  <si>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</si>
  <si>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</si>
  <si>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</si>
  <si>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</si>
  <si>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</si>
  <si>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</si>
  <si>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</si>
  <si>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</si>
  <si>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</si>
  <si>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</si>
  <si>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</si>
  <si>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</si>
  <si>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</si>
  <si>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</si>
  <si>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</si>
  <si>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</si>
  <si>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</si>
  <si>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</si>
  <si>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</si>
  <si>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</si>
  <si>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</si>
  <si>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</si>
  <si>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</si>
  <si>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</si>
  <si>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</si>
  <si>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</si>
  <si>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</si>
  <si>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</si>
  <si>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</si>
  <si>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</si>
  <si>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</si>
  <si>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</si>
  <si>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</si>
  <si>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</si>
  <si>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</si>
  <si>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</si>
  <si>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</si>
  <si>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</si>
  <si>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</si>
  <si>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</si>
  <si>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</si>
  <si>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</si>
  <si>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</si>
  <si>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</si>
  <si>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</si>
  <si>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</si>
  <si>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</si>
  <si>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</si>
  <si>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</si>
  <si>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</si>
  <si>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</si>
  <si>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</si>
  <si>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</si>
  <si>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</si>
  <si>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</si>
  <si>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</si>
  <si>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</si>
  <si>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</si>
  <si>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</si>
  <si>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</si>
  <si>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</si>
  <si>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</si>
  <si>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</si>
  <si>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</si>
  <si>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</si>
  <si>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</si>
  <si>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</si>
  <si>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</si>
  <si>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</si>
  <si>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</si>
  <si>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</si>
  <si>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</si>
  <si>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</si>
  <si>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</si>
  <si>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</si>
  <si>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</si>
  <si>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</si>
  <si>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</si>
  <si>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</si>
  <si>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</si>
  <si>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</si>
  <si>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</si>
  <si>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</si>
  <si>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</si>
  <si>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</si>
  <si>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</si>
  <si>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</si>
  <si>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</si>
  <si>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</si>
  <si>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</si>
  <si>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</si>
  <si>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</si>
  <si>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</si>
  <si>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</si>
  <si>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</si>
  <si>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</si>
  <si>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</si>
  <si>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</si>
  <si>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</si>
  <si>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</si>
  <si>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</si>
  <si>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</si>
  <si>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</si>
  <si>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</si>
  <si>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</si>
  <si>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</si>
  <si>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</si>
  <si>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</si>
  <si>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</si>
  <si>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</si>
  <si>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</si>
  <si>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</si>
  <si>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</si>
  <si>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</si>
  <si>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</si>
  <si>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</si>
  <si>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</si>
  <si>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</si>
  <si>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</si>
  <si>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</si>
  <si>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</si>
  <si>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</si>
  <si>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</si>
  <si>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</si>
  <si>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</si>
  <si>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</si>
  <si>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</si>
  <si>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</si>
  <si>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</si>
  <si>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</si>
  <si>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</si>
  <si>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</si>
  <si>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</si>
  <si>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</si>
  <si>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</si>
  <si>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</si>
  <si>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</si>
  <si>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</si>
  <si>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</si>
  <si>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</si>
  <si>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</si>
  <si>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</si>
  <si>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</si>
  <si>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</si>
  <si>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</si>
  <si>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</si>
  <si>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</si>
  <si>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</si>
  <si>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</si>
  <si>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</si>
  <si>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</si>
  <si>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</si>
  <si>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</si>
  <si>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</si>
  <si>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</si>
  <si>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</si>
  <si>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</si>
  <si>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</si>
  <si>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</si>
  <si>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</si>
  <si>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</si>
  <si>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</si>
  <si>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</si>
  <si>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</si>
  <si>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</si>
  <si>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</si>
  <si>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</si>
  <si>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</si>
  <si>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</si>
  <si>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</si>
  <si>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</si>
  <si>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</si>
  <si>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</si>
  <si>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</si>
  <si>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</si>
  <si>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</si>
  <si>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</si>
  <si>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</si>
  <si>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</si>
  <si>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</si>
  <si>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</si>
  <si>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</si>
  <si>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</si>
  <si>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</si>
  <si>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</si>
  <si>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</si>
  <si>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</si>
  <si>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</si>
  <si>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</si>
  <si>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</si>
  <si>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</si>
  <si>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</si>
  <si>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</si>
  <si>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</si>
  <si>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</si>
  <si>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</si>
  <si>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</si>
  <si>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</si>
  <si>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</si>
  <si>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</si>
  <si>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</si>
  <si>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</si>
  <si>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</si>
  <si>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</si>
  <si>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</si>
  <si>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</si>
  <si>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</si>
  <si>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</si>
  <si>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</si>
  <si>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</si>
  <si>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</si>
  <si>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</si>
  <si>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</si>
  <si>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</si>
  <si>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</si>
  <si>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</si>
  <si>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</si>
  <si>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</si>
  <si>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</si>
  <si>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</si>
  <si>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</si>
  <si>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</si>
  <si>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</si>
  <si>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</si>
  <si>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</si>
  <si>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</si>
  <si>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</si>
  <si>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</si>
  <si>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</si>
  <si>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</si>
  <si>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</si>
  <si>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</si>
  <si>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</si>
  <si>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</si>
  <si>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</si>
  <si>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</si>
  <si>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</si>
  <si>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</si>
  <si>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</si>
  <si>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</si>
  <si>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</si>
  <si>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</si>
  <si>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</si>
  <si>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</si>
  <si>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</si>
  <si>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</si>
  <si>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</si>
  <si>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</si>
  <si>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</si>
  <si>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</si>
  <si>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</si>
  <si>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</si>
  <si>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</si>
  <si>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</si>
  <si>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</si>
  <si>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</si>
  <si>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</si>
  <si>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</si>
  <si>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</si>
  <si>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</si>
  <si>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</si>
  <si>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</si>
  <si>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</si>
  <si>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</si>
  <si>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</si>
  <si>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</si>
  <si>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</si>
  <si>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</si>
  <si>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</si>
  <si>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</si>
  <si>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</si>
  <si>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</si>
  <si>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</si>
  <si>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</si>
  <si>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</si>
  <si>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</si>
  <si>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</si>
  <si>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</si>
  <si>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</si>
  <si>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</si>
  <si>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</si>
  <si>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</si>
  <si>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</si>
  <si>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</si>
  <si>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</si>
  <si>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</si>
  <si>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</si>
  <si>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</si>
  <si>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</si>
  <si>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</si>
  <si>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</si>
  <si>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</si>
  <si>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</si>
  <si>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</si>
  <si>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</si>
  <si>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</si>
  <si>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</si>
  <si>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</si>
  <si>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</si>
  <si>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</si>
  <si>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</si>
  <si>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</si>
  <si>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</si>
  <si>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</si>
  <si>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</si>
  <si>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</si>
  <si>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</si>
  <si>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</si>
  <si>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</si>
  <si>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</si>
  <si>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</si>
  <si>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</si>
  <si>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</si>
  <si>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</si>
  <si>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</si>
  <si>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</si>
  <si>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</si>
  <si>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</si>
  <si>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</si>
  <si>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</si>
  <si>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</si>
  <si>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</si>
  <si>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</si>
  <si>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</si>
  <si>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</si>
  <si>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</si>
  <si>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</si>
  <si>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</si>
  <si>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</si>
  <si>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</si>
  <si>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</si>
  <si>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</si>
  <si>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</si>
  <si>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</si>
  <si>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</si>
  <si>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</si>
  <si>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</si>
  <si>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</si>
  <si>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</si>
  <si>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</si>
  <si>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</si>
  <si>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</si>
  <si>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</si>
  <si>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</si>
  <si>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</si>
  <si>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</si>
  <si>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</si>
  <si>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</si>
  <si>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</si>
  <si>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</si>
  <si>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</si>
  <si>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</si>
  <si>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</si>
  <si>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</si>
  <si>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</si>
  <si>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</si>
  <si>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</si>
  <si>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</si>
  <si>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</si>
  <si>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</si>
  <si>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</si>
  <si>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</si>
  <si>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</si>
  <si>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</si>
  <si>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</si>
  <si>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</si>
  <si>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</si>
  <si>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</si>
  <si>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</si>
  <si>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</si>
  <si>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</si>
  <si>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</si>
  <si>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</si>
  <si>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</si>
  <si>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</si>
  <si>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</si>
  <si>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</si>
  <si>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</si>
  <si>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</si>
  <si>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</si>
  <si>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</si>
  <si>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</si>
  <si>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</si>
  <si>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</si>
  <si>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</si>
  <si>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</si>
  <si>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</si>
  <si>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</si>
  <si>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</si>
  <si>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</si>
  <si>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</si>
  <si>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</si>
  <si>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</si>
  <si>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</si>
  <si>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</si>
  <si>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</si>
  <si>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</si>
  <si>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</si>
  <si>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</si>
  <si>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</si>
  <si>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</si>
  <si>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</si>
  <si>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</si>
  <si>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</si>
  <si>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</si>
  <si>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</si>
  <si>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</si>
  <si>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</si>
  <si>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</si>
  <si>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</si>
  <si>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</si>
  <si>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</si>
  <si>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</si>
  <si>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</si>
  <si>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</si>
  <si>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</si>
  <si>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</si>
  <si>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</si>
  <si>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</si>
  <si>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</si>
  <si>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</si>
  <si>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</si>
  <si>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</si>
  <si>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</si>
  <si>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</si>
  <si>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</si>
  <si>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</si>
  <si>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</si>
  <si>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</si>
  <si>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</si>
  <si>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</si>
  <si>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</si>
  <si>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</si>
  <si>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</si>
  <si>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</si>
  <si>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</si>
  <si>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</si>
  <si>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</si>
  <si>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</si>
  <si>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</si>
  <si>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</si>
  <si>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</si>
  <si>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</si>
  <si>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</si>
  <si>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</si>
  <si>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</si>
  <si>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</si>
  <si>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</si>
  <si>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</si>
  <si>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</si>
  <si>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</si>
  <si>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</si>
  <si>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</si>
  <si>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</si>
  <si>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</si>
  <si>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</si>
  <si>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</si>
  <si>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</si>
  <si>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</si>
  <si>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</si>
  <si>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</si>
  <si>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</si>
  <si>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</si>
  <si>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</si>
  <si>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</si>
  <si>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</si>
  <si>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</si>
  <si>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</si>
  <si>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</si>
  <si>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</si>
  <si>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</si>
  <si>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</si>
  <si>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</si>
  <si>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</si>
  <si>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</si>
  <si>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</si>
  <si>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</si>
  <si>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</si>
  <si>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</si>
  <si>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</si>
  <si>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</si>
  <si>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</si>
  <si>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</si>
  <si>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</si>
  <si>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</si>
  <si>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</si>
  <si>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</si>
  <si>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</si>
  <si>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</si>
  <si>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</si>
  <si>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</si>
  <si>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</si>
  <si>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</si>
  <si>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</si>
  <si>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</si>
  <si>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</si>
  <si>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</si>
  <si>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</si>
  <si>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</si>
  <si>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</si>
  <si>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</si>
  <si>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</si>
  <si>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</si>
  <si>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</si>
  <si>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</si>
  <si>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</si>
  <si>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</si>
  <si>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</si>
  <si>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</si>
  <si>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</si>
  <si>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</si>
  <si>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</si>
  <si>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</si>
  <si>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</si>
  <si>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</si>
  <si>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</si>
  <si>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</si>
  <si>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</si>
  <si>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</si>
  <si>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</si>
  <si>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</si>
  <si>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</si>
  <si>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</si>
  <si>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</si>
  <si>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</si>
  <si>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</si>
  <si>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</si>
  <si>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</si>
  <si>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</si>
  <si>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</si>
  <si>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</si>
  <si>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</si>
  <si>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</si>
  <si>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</si>
  <si>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</si>
  <si>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</si>
  <si>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</si>
  <si>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</si>
  <si>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</si>
  <si>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</si>
  <si>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</si>
  <si>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</si>
  <si>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</si>
  <si>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</si>
  <si>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</si>
  <si>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</si>
  <si>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</si>
  <si>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</si>
  <si>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</si>
  <si>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</si>
  <si>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</si>
  <si>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</si>
  <si>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</si>
  <si>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</si>
  <si>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</si>
  <si>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</si>
  <si>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</si>
  <si>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</si>
  <si>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</si>
  <si>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</si>
  <si>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</si>
  <si>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</si>
  <si>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</si>
  <si>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</si>
  <si>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</si>
  <si>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</si>
  <si>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</si>
  <si>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</si>
  <si>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</si>
  <si>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</si>
  <si>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</si>
  <si>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</si>
  <si>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</si>
  <si>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</si>
  <si>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</si>
  <si>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</si>
  <si>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</si>
  <si>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</si>
  <si>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</si>
  <si>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</si>
  <si>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</si>
  <si>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</si>
  <si>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</si>
  <si>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</si>
  <si>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</si>
  <si>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</si>
  <si>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</si>
  <si>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</si>
  <si>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</si>
  <si>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</si>
  <si>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</si>
  <si>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</si>
  <si>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</si>
  <si>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</si>
  <si>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</si>
  <si>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</si>
  <si>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</si>
  <si>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</si>
  <si>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</si>
  <si>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</si>
  <si>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</si>
  <si>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</si>
  <si>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</si>
  <si>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</si>
  <si>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</si>
  <si>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</si>
  <si>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</si>
  <si>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</si>
  <si>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</si>
  <si>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</si>
  <si>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</si>
  <si>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</si>
  <si>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</si>
  <si>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</si>
  <si>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</si>
  <si>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</si>
  <si>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</si>
  <si>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</si>
  <si>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</si>
  <si>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</si>
  <si>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</si>
  <si>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</si>
  <si>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</si>
  <si>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</si>
  <si>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</si>
  <si>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</si>
  <si>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</si>
  <si>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</si>
  <si>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</si>
  <si>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</si>
  <si>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</si>
  <si>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</si>
  <si>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</si>
  <si>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</si>
  <si>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</si>
  <si>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</si>
  <si>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</si>
  <si>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</si>
  <si>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</si>
  <si>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</si>
  <si>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</si>
  <si>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</si>
  <si>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</si>
  <si>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</si>
  <si>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</si>
  <si>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</si>
  <si>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</si>
  <si>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</si>
  <si>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</si>
  <si>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</si>
  <si>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</si>
  <si>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</si>
  <si>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</si>
  <si>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</si>
  <si>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</si>
  <si>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</si>
  <si>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</si>
  <si>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</si>
  <si>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</si>
  <si>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</si>
  <si>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</si>
  <si>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</si>
  <si>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</si>
  <si>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</si>
  <si>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</si>
  <si>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</si>
  <si>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</si>
  <si>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</si>
  <si>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</si>
  <si>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</si>
  <si>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</si>
  <si>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</si>
  <si>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</si>
  <si>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</si>
  <si>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</si>
  <si>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</si>
  <si>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</si>
  <si>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</si>
  <si>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</si>
  <si>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</si>
  <si>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</si>
  <si>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</si>
  <si>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</si>
  <si>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</si>
  <si>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</si>
  <si>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</si>
  <si>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</si>
  <si>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</si>
  <si>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</si>
  <si>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</si>
  <si>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</si>
  <si>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</si>
  <si>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</si>
  <si>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</si>
  <si>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</si>
  <si>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</si>
  <si>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</si>
  <si>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</si>
  <si>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</si>
  <si>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</si>
  <si>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</si>
  <si>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</si>
  <si>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</si>
  <si>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</si>
  <si>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</si>
  <si>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</si>
  <si>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</si>
  <si>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</si>
  <si>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</si>
  <si>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</si>
  <si>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</si>
  <si>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</si>
  <si>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</si>
  <si>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</si>
  <si>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</si>
  <si>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</si>
  <si>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</si>
  <si>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</si>
  <si>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</si>
  <si>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</si>
  <si>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</si>
  <si>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</si>
  <si>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</si>
  <si>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</si>
  <si>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</si>
  <si>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</si>
  <si>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</si>
  <si>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</si>
  <si>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</si>
  <si>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</si>
  <si>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</si>
  <si>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</si>
  <si>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</si>
  <si>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</si>
  <si>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</si>
  <si>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</si>
  <si>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</si>
  <si>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</si>
  <si>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</si>
  <si>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</si>
  <si>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</si>
  <si>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</si>
  <si>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</si>
  <si>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</si>
  <si>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</si>
  <si>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</si>
  <si>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</si>
  <si>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</si>
  <si>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</si>
  <si>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</si>
  <si>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</si>
  <si>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</si>
  <si>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</si>
  <si>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</si>
  <si>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</si>
  <si>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</si>
  <si>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</si>
  <si>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</si>
  <si>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</si>
  <si>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</si>
  <si>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</si>
  <si>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</si>
  <si>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</si>
  <si>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</si>
  <si>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</si>
  <si>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</si>
  <si>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</si>
  <si>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</si>
  <si>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</si>
  <si>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</si>
  <si>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</si>
  <si>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</si>
  <si>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</si>
  <si>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</si>
  <si>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</si>
  <si>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</si>
  <si>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</si>
  <si>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</si>
  <si>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</si>
  <si>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</si>
  <si>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</si>
  <si>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</si>
  <si>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</si>
  <si>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</si>
  <si>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</si>
  <si>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</si>
  <si>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</si>
  <si>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</si>
  <si>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</si>
  <si>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</si>
  <si>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</si>
  <si>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</si>
  <si>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</si>
  <si>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</si>
  <si>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</si>
  <si>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</si>
  <si>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</si>
  <si>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</si>
  <si>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</si>
  <si>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</si>
  <si>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</si>
  <si>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</si>
  <si>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</si>
  <si>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</si>
  <si>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</si>
  <si>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</si>
  <si>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</si>
  <si>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</si>
  <si>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</si>
  <si>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</si>
  <si>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</si>
  <si>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</si>
  <si>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</si>
  <si>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</si>
  <si>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</si>
  <si>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</si>
  <si>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</si>
  <si>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</si>
  <si>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</si>
  <si>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</si>
  <si>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</si>
  <si>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</si>
  <si>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</si>
  <si>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</si>
  <si>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</si>
  <si>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</si>
  <si>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</si>
  <si>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</si>
  <si>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</si>
  <si>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</si>
  <si>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</si>
  <si>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</si>
  <si>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</si>
  <si>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</si>
  <si>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</si>
  <si>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</si>
  <si>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</si>
  <si>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</si>
  <si>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</si>
  <si>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</si>
  <si>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</si>
  <si>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</si>
  <si>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</si>
  <si>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</si>
  <si>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</si>
  <si>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</si>
  <si>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</si>
  <si>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</si>
  <si>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</si>
  <si>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</si>
  <si>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</si>
  <si>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</si>
  <si>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</si>
  <si>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</si>
  <si>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</si>
  <si>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</si>
  <si>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</si>
  <si>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</si>
  <si>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</si>
  <si>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</si>
  <si>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</si>
  <si>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</si>
  <si>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</si>
  <si>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</si>
  <si>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</si>
  <si>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</si>
  <si>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</si>
  <si>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</si>
  <si>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</si>
  <si>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</si>
  <si>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</si>
  <si>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</si>
  <si>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</si>
  <si>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</si>
  <si>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</si>
  <si>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</si>
  <si>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</si>
  <si>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</si>
  <si>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</si>
  <si>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</si>
  <si>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</si>
  <si>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</si>
  <si>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</si>
  <si>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</si>
  <si>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</si>
  <si>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</si>
  <si>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</si>
  <si>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</si>
  <si>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</si>
  <si>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</si>
  <si>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</si>
  <si>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</si>
  <si>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</si>
  <si>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</si>
  <si>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</si>
  <si>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</si>
  <si>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</si>
  <si>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</si>
  <si>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</si>
  <si>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</si>
  <si>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</si>
  <si>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</si>
  <si>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</si>
  <si>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</si>
  <si>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</si>
  <si>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</si>
  <si>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</si>
  <si>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</si>
  <si>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</si>
  <si>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</si>
  <si>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</si>
  <si>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</si>
  <si>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</si>
  <si>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</si>
  <si>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</si>
  <si>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</si>
  <si>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</si>
  <si>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</si>
  <si>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</si>
  <si>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</si>
  <si>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</si>
  <si>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</si>
  <si>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</si>
  <si>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</si>
  <si>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</si>
  <si>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</si>
  <si>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</si>
  <si>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</si>
  <si>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</si>
  <si>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</si>
  <si>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</si>
  <si>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</si>
  <si>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</si>
  <si>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</si>
  <si>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</si>
  <si>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</si>
  <si>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</si>
  <si>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</si>
  <si>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</si>
  <si>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</si>
  <si>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</si>
  <si>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</si>
  <si>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</si>
  <si>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</si>
  <si>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</si>
  <si>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</si>
  <si>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</si>
  <si>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</si>
  <si>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</si>
  <si>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</si>
  <si>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</si>
  <si>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</si>
  <si>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</si>
  <si>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</si>
  <si>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</si>
  <si>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</si>
  <si>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</si>
  <si>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</si>
  <si>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</si>
  <si>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</si>
  <si>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</si>
  <si>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</si>
  <si>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</si>
  <si>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</si>
  <si>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</si>
  <si>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</si>
  <si>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</si>
  <si>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</si>
  <si>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</si>
  <si>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</si>
  <si>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</si>
  <si>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</si>
  <si>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</si>
  <si>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</si>
  <si>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</si>
  <si>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</si>
  <si>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</si>
  <si>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</si>
  <si>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</si>
  <si>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</si>
  <si>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</si>
  <si>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</si>
  <si>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</si>
  <si>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</si>
  <si>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</si>
  <si>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</si>
  <si>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</si>
  <si>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</si>
  <si>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</si>
  <si>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</si>
  <si>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</si>
  <si>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</si>
  <si>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</si>
  <si>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</si>
  <si>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</si>
  <si>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</si>
  <si>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</si>
  <si>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</si>
  <si>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</si>
  <si>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</si>
  <si>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</si>
  <si>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</si>
  <si>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</si>
  <si>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</si>
  <si>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</si>
  <si>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</si>
  <si>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</si>
  <si>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</si>
  <si>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</si>
  <si>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</si>
  <si>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</si>
  <si>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</si>
  <si>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</si>
  <si>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</si>
  <si>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</si>
  <si>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</si>
  <si>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</si>
  <si>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</si>
  <si>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</si>
  <si>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</si>
  <si>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</si>
  <si>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</si>
  <si>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</si>
  <si>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</si>
  <si>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</si>
  <si>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</si>
  <si>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</si>
  <si>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</si>
  <si>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</si>
  <si>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</si>
  <si>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</si>
  <si>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</si>
  <si>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</si>
  <si>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</si>
  <si>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</si>
  <si>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</si>
  <si>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</si>
  <si>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</si>
  <si>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</si>
  <si>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</si>
  <si>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</si>
  <si>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</si>
  <si>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</si>
  <si>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</si>
  <si>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</si>
  <si>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</si>
  <si>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</si>
  <si>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</si>
  <si>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</si>
  <si>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</si>
  <si>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</si>
  <si>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</si>
  <si>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</si>
  <si>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</si>
  <si>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</si>
  <si>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</si>
  <si>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</si>
  <si>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</si>
  <si>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</si>
  <si>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</si>
  <si>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</si>
  <si>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</si>
  <si>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</si>
  <si>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</si>
  <si>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</si>
  <si>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</si>
  <si>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</si>
  <si>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</si>
  <si>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</si>
  <si>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</si>
  <si>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</si>
  <si>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</si>
  <si>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</si>
  <si>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</si>
  <si>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</si>
  <si>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</si>
  <si>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</si>
  <si>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</si>
  <si>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</si>
  <si>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</si>
  <si>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</si>
  <si>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</si>
  <si>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</si>
  <si>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</si>
  <si>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</si>
  <si>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</si>
  <si>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</si>
  <si>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</si>
  <si>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</si>
  <si>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</si>
  <si>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</si>
  <si>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</si>
  <si>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</si>
  <si>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</si>
  <si>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</si>
  <si>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</si>
  <si>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</si>
  <si>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</si>
  <si>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</si>
  <si>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</si>
  <si>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</si>
  <si>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</si>
  <si>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</si>
  <si>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</si>
  <si>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</si>
  <si>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</si>
  <si>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</si>
  <si>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</si>
  <si>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</si>
  <si>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</si>
  <si>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</si>
  <si>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</si>
  <si>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</si>
  <si>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</si>
  <si>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</si>
  <si>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</si>
  <si>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</si>
  <si>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</si>
  <si>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</si>
  <si>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</si>
  <si>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</si>
  <si>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</si>
  <si>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</si>
  <si>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</si>
  <si>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</si>
  <si>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</si>
  <si>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</si>
  <si>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</si>
  <si>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</si>
  <si>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</si>
  <si>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</si>
  <si>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</si>
  <si>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</si>
  <si>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</si>
  <si>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</si>
  <si>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</si>
  <si>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</si>
  <si>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</si>
  <si>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</si>
  <si>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</si>
  <si>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</si>
  <si>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</si>
  <si>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</si>
  <si>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</si>
  <si>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</si>
  <si>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</si>
  <si>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</si>
  <si>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</si>
  <si>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</si>
  <si>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</si>
  <si>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</si>
  <si>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</si>
  <si>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</si>
  <si>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</si>
  <si>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</si>
  <si>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</si>
  <si>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</si>
  <si>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</si>
  <si>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</si>
  <si>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</si>
  <si>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</si>
  <si>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</si>
  <si>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</si>
  <si>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</si>
  <si>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</si>
  <si>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</si>
  <si>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</si>
  <si>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</si>
  <si>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</si>
  <si>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</si>
  <si>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</si>
  <si>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</si>
  <si>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</si>
  <si>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</si>
  <si>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</si>
  <si>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</si>
  <si>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</si>
  <si>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</si>
  <si>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</si>
  <si>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</si>
  <si>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</si>
  <si>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</si>
  <si>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</si>
  <si>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</si>
  <si>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</si>
  <si>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</si>
  <si>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</si>
  <si>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</si>
  <si>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</si>
  <si>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</si>
  <si>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</si>
  <si>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</si>
  <si>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</si>
  <si>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</si>
  <si>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</si>
  <si>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</si>
  <si>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</si>
  <si>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</si>
  <si>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</si>
  <si>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</si>
  <si>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</si>
  <si>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</si>
  <si>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</si>
  <si>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</si>
  <si>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</si>
  <si>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</si>
  <si>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</si>
  <si>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</si>
  <si>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</si>
  <si>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</si>
  <si>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</si>
  <si>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</si>
  <si>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</si>
  <si>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</si>
  <si>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</si>
  <si>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</si>
  <si>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</si>
  <si>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</si>
  <si>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</si>
  <si>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</si>
  <si>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</si>
  <si>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</si>
  <si>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</si>
  <si>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</si>
  <si>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</si>
  <si>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</si>
  <si>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</si>
  <si>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</si>
  <si>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</si>
  <si>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</si>
  <si>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</si>
  <si>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</si>
  <si>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</si>
  <si>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</si>
  <si>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</si>
  <si>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</si>
  <si>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</si>
  <si>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</si>
  <si>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</si>
  <si>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</si>
  <si>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</si>
  <si>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</si>
  <si>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</si>
  <si>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</si>
  <si>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</si>
  <si>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</si>
  <si>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</si>
  <si>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</si>
  <si>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</si>
  <si>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</si>
  <si>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</si>
  <si>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</si>
  <si>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</si>
  <si>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</si>
  <si>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</si>
  <si>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</si>
  <si>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</si>
  <si>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</si>
  <si>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</si>
  <si>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</si>
  <si>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</si>
  <si>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</si>
  <si>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</si>
  <si>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</si>
  <si>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</si>
  <si>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</si>
  <si>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</si>
  <si>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</si>
  <si>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</si>
  <si>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</si>
  <si>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</si>
  <si>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</si>
  <si>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</si>
  <si>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</si>
  <si>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</si>
  <si>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</si>
  <si>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</si>
  <si>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</si>
  <si>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</si>
  <si>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</si>
  <si>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</si>
  <si>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</si>
  <si>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</si>
  <si>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</si>
  <si>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</si>
  <si>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</si>
  <si>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</si>
  <si>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</si>
  <si>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</si>
  <si>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</si>
  <si>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</si>
  <si>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</si>
  <si>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</si>
  <si>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</si>
  <si>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</si>
  <si>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</si>
  <si>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</si>
  <si>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</si>
  <si>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</si>
  <si>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</si>
  <si>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</si>
  <si>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</si>
  <si>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</si>
  <si>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</si>
  <si>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</si>
  <si>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</si>
  <si>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</si>
  <si>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</si>
  <si>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</si>
  <si>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</si>
  <si>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</si>
  <si>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</si>
  <si>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</si>
  <si>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</si>
  <si>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</si>
  <si>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</si>
  <si>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</si>
  <si>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</si>
  <si>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</si>
  <si>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</si>
  <si>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</si>
  <si>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</si>
  <si>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</si>
  <si>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</si>
  <si>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</si>
  <si>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</si>
  <si>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</si>
  <si>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</si>
  <si>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</si>
  <si>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</si>
  <si>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</si>
  <si>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</si>
  <si>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</si>
  <si>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</si>
  <si>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</si>
  <si>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</si>
  <si>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</si>
  <si>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</si>
  <si>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</si>
  <si>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</si>
  <si>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</si>
  <si>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</si>
  <si>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</si>
  <si>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</si>
  <si>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</si>
  <si>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</si>
  <si>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</si>
  <si>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</si>
  <si>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</si>
  <si>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</si>
  <si>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</si>
  <si>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</si>
  <si>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</si>
  <si>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</si>
  <si>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</si>
  <si>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</si>
  <si>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</si>
  <si>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</si>
  <si>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</si>
  <si>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</si>
  <si>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</si>
  <si>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</si>
  <si>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</si>
  <si>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</si>
  <si>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</si>
  <si>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</si>
  <si>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</si>
  <si>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</si>
  <si>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</si>
  <si>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</si>
  <si>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</si>
  <si>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</si>
  <si>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</si>
  <si>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</si>
  <si>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</si>
  <si>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</si>
  <si>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</si>
  <si>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</si>
  <si>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</si>
  <si>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</si>
  <si>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</si>
  <si>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</si>
  <si>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</si>
  <si>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</si>
  <si>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</si>
  <si>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</si>
  <si>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</si>
  <si>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</si>
  <si>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</si>
  <si>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</si>
  <si>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</si>
  <si>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</si>
  <si>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</si>
  <si>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</si>
  <si>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</si>
  <si>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</si>
  <si>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</si>
  <si>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</si>
  <si>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</si>
  <si>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</si>
  <si>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</si>
  <si>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</si>
  <si>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</si>
  <si>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</si>
  <si>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</si>
  <si>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</si>
  <si>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</si>
  <si>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</si>
  <si>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</si>
  <si>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</si>
  <si>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</si>
  <si>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</si>
  <si>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</si>
  <si>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</si>
  <si>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</si>
  <si>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</si>
  <si>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</si>
  <si>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</si>
  <si>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</si>
  <si>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</si>
  <si>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</si>
  <si>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</si>
  <si>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</si>
  <si>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</si>
  <si>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</si>
  <si>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</si>
  <si>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</si>
  <si>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</si>
  <si>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</si>
  <si>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</si>
  <si>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</si>
  <si>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</si>
  <si>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</si>
  <si>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</si>
  <si>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</si>
  <si>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</si>
  <si>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</si>
  <si>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</si>
  <si>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</si>
  <si>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</si>
  <si>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</si>
  <si>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</si>
  <si>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</si>
  <si>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</si>
  <si>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</si>
  <si>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</si>
  <si>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</si>
  <si>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</si>
  <si>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</si>
  <si>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</si>
  <si>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</si>
  <si>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</si>
  <si>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</si>
  <si>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</si>
  <si>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</si>
  <si>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</si>
  <si>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</si>
  <si>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</si>
  <si>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</si>
  <si>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</si>
  <si>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</si>
  <si>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</si>
  <si>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</si>
  <si>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</si>
  <si>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</si>
  <si>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</si>
  <si>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</si>
  <si>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</si>
  <si>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</si>
  <si>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</si>
  <si>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</si>
  <si>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</si>
  <si>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</si>
  <si>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</si>
  <si>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</si>
  <si>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</si>
  <si>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</si>
  <si>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</si>
  <si>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</si>
  <si>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</si>
  <si>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</si>
  <si>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</si>
  <si>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</si>
  <si>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</si>
  <si>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</si>
  <si>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</si>
  <si>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</si>
  <si>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</si>
  <si>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</si>
  <si>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</si>
  <si>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</si>
  <si>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</si>
  <si>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</si>
  <si>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</si>
  <si>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</si>
  <si>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</si>
  <si>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</si>
  <si>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</si>
  <si>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</si>
  <si>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</si>
  <si>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</si>
  <si>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</si>
  <si>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</si>
  <si>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</si>
  <si>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</si>
  <si>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</si>
  <si>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</si>
  <si>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</si>
  <si>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</si>
  <si>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</si>
  <si>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</si>
  <si>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</si>
  <si>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</si>
  <si>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</si>
  <si>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</si>
  <si>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</si>
  <si>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</si>
  <si>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</si>
  <si>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</si>
  <si>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</si>
  <si>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</si>
  <si>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</si>
  <si>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</si>
  <si>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</si>
  <si>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</si>
  <si>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</si>
  <si>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</si>
  <si>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</si>
  <si>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</si>
  <si>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</si>
  <si>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</si>
  <si>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</si>
  <si>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</si>
  <si>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</si>
  <si>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</si>
  <si>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</si>
  <si>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</si>
  <si>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</si>
  <si>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</si>
  <si>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</si>
  <si>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</si>
  <si>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</si>
  <si>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</si>
  <si>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</si>
  <si>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</si>
  <si>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</si>
  <si>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</si>
  <si>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</si>
  <si>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</si>
  <si>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</si>
  <si>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</si>
  <si>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</si>
  <si>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</si>
  <si>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</si>
  <si>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</si>
  <si>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</si>
  <si>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</si>
  <si>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</si>
  <si>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</si>
  <si>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</si>
  <si>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</si>
  <si>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</si>
  <si>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</si>
  <si>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</si>
  <si>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</si>
  <si>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</si>
  <si>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</si>
  <si>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</si>
  <si>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</si>
  <si>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</si>
  <si>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</si>
  <si>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</si>
  <si>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</si>
  <si>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</si>
  <si>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</si>
  <si>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</si>
  <si>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</si>
  <si>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</si>
  <si>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</si>
  <si>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</si>
  <si>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</si>
  <si>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</si>
  <si>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</si>
  <si>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</si>
  <si>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</si>
  <si>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</si>
  <si>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</si>
  <si>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</si>
  <si>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</si>
  <si>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</si>
  <si>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</si>
  <si>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</si>
  <si>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</si>
  <si>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</si>
  <si>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</si>
  <si>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</si>
  <si>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</si>
  <si>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</si>
  <si>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</si>
  <si>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</si>
  <si>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</si>
  <si>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</si>
  <si>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</si>
  <si>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</si>
  <si>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</si>
  <si>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</si>
  <si>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</si>
  <si>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</si>
  <si>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</si>
  <si>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</si>
  <si>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</si>
  <si>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</si>
  <si>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</si>
  <si>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</si>
  <si>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</si>
  <si>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</si>
  <si>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</si>
  <si>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</si>
  <si>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</si>
  <si>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</si>
  <si>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</si>
  <si>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</si>
  <si>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</si>
  <si>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</si>
  <si>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</si>
  <si>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</si>
  <si>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</si>
  <si>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</si>
  <si>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</si>
  <si>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</si>
  <si>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</si>
  <si>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</si>
  <si>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</si>
  <si>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</si>
  <si>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</si>
  <si>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</si>
  <si>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</si>
  <si>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</si>
  <si>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</si>
  <si>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</si>
  <si>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</si>
  <si>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</si>
  <si>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</si>
  <si>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</si>
  <si>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</si>
  <si>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</si>
  <si>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</si>
  <si>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</si>
  <si>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</si>
  <si>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</si>
  <si>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</si>
  <si>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</si>
  <si>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</si>
  <si>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</si>
  <si>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</si>
  <si>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</si>
  <si>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</si>
  <si>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</si>
  <si>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</si>
  <si>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</si>
  <si>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</si>
  <si>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</si>
  <si>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</si>
  <si>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</si>
  <si>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</si>
  <si>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</si>
  <si>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</si>
  <si>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</si>
  <si>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</si>
  <si>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</si>
  <si>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</si>
  <si>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</si>
  <si>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</si>
  <si>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</si>
  <si>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</si>
  <si>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</si>
  <si>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</si>
  <si>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</si>
  <si>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</si>
  <si>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</si>
  <si>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</si>
  <si>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</si>
  <si>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</si>
  <si>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</si>
  <si>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</si>
  <si>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</si>
  <si>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</si>
  <si>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</si>
  <si>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</si>
  <si>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</si>
  <si>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</si>
  <si>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</si>
  <si>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</si>
  <si>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</si>
  <si>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</si>
  <si>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</si>
  <si>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</si>
  <si>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</si>
  <si>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</si>
  <si>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</si>
  <si>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</si>
  <si>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</si>
  <si>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</si>
  <si>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</si>
  <si>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</si>
  <si>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</si>
  <si>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</si>
  <si>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</si>
  <si>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</si>
  <si>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</si>
  <si>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</si>
  <si>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</si>
  <si>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</si>
  <si>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</si>
  <si>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</si>
  <si>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</si>
  <si>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</si>
  <si>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</si>
  <si>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</si>
  <si>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</si>
  <si>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</si>
  <si>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</si>
  <si>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</si>
  <si>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</si>
  <si>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</si>
  <si>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</si>
  <si>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</si>
  <si>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</si>
  <si>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</si>
  <si>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</si>
  <si>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</si>
  <si>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</si>
  <si>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</si>
  <si>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</si>
  <si>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</si>
  <si>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</si>
  <si>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</si>
  <si>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</si>
  <si>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</si>
  <si>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</si>
  <si>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</si>
  <si>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</si>
  <si>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</si>
  <si>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</si>
  <si>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</si>
  <si>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</si>
  <si>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</si>
  <si>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</si>
  <si>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</si>
  <si>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</si>
  <si>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</si>
  <si>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</si>
  <si>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</si>
  <si>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</si>
  <si>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</si>
  <si>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</si>
  <si>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</si>
  <si>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</si>
  <si>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</si>
  <si>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</si>
  <si>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</si>
  <si>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</si>
  <si>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</si>
  <si>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</si>
  <si>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</si>
  <si>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</si>
  <si>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</si>
  <si>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</si>
  <si>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</si>
  <si>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</si>
  <si>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</si>
  <si>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</si>
  <si>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</si>
  <si>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</si>
  <si>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</si>
  <si>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</si>
  <si>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</si>
  <si>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</si>
  <si>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</si>
  <si>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</si>
  <si>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</si>
  <si>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</si>
  <si>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</si>
  <si>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</si>
  <si>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</si>
  <si>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</si>
  <si>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</si>
  <si>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</si>
  <si>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</si>
  <si>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</si>
  <si>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</si>
  <si>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</si>
  <si>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</si>
  <si>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</si>
  <si>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</si>
  <si>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</si>
  <si>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</si>
  <si>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</si>
  <si>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</si>
  <si>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</si>
  <si>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</si>
  <si>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</si>
  <si>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</si>
  <si>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</si>
  <si>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</si>
  <si>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</si>
  <si>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</si>
  <si>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</si>
  <si>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</si>
  <si>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</si>
  <si>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</si>
  <si>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</si>
  <si>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</si>
  <si>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</si>
  <si>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</si>
  <si>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</si>
  <si>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</si>
  <si>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</si>
  <si>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</si>
  <si>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</si>
  <si>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</si>
  <si>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</si>
  <si>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</si>
  <si>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</si>
  <si>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</si>
  <si>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</si>
  <si>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</si>
  <si>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</si>
  <si>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</si>
  <si>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</si>
  <si>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</si>
  <si>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</si>
  <si>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</si>
  <si>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</si>
  <si>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</si>
  <si>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</si>
  <si>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</si>
  <si>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</si>
  <si>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</si>
  <si>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</si>
  <si>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</si>
  <si>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</si>
  <si>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</si>
  <si>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</si>
  <si>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</si>
  <si>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</si>
  <si>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</si>
  <si>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</si>
  <si>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</si>
  <si>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</si>
  <si>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</si>
  <si>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</si>
  <si>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</si>
  <si>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</si>
  <si>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</si>
  <si>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</si>
  <si>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</si>
  <si>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</si>
  <si>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</si>
  <si>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</si>
  <si>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</si>
  <si>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</si>
  <si>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</si>
  <si>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</si>
  <si>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</si>
  <si>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</si>
  <si>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</si>
  <si>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</si>
  <si>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</si>
  <si>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</si>
  <si>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</si>
  <si>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</si>
  <si>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</si>
  <si>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</si>
  <si>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</si>
  <si>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</si>
  <si>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</si>
  <si>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</si>
  <si>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</si>
  <si>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</si>
  <si>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</si>
  <si>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</si>
  <si>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</si>
  <si>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</si>
  <si>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</si>
  <si>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</si>
  <si>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</si>
  <si>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</si>
  <si>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</si>
  <si>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</si>
  <si>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</si>
  <si>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</si>
  <si>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</si>
  <si>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</si>
  <si>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</si>
  <si>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</si>
  <si>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</si>
  <si>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</si>
  <si>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</si>
  <si>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</si>
  <si>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</si>
  <si>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</si>
  <si>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</si>
  <si>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</si>
  <si>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</si>
  <si>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</si>
  <si>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</si>
  <si>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</si>
  <si>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</si>
  <si>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</si>
  <si>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</si>
  <si>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</si>
  <si>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</si>
  <si>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</si>
  <si>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</si>
  <si>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</si>
  <si>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</si>
  <si>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</si>
  <si>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</si>
  <si>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</si>
  <si>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</si>
  <si>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</si>
  <si>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</si>
  <si>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</si>
  <si>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</si>
  <si>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</si>
  <si>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</si>
  <si>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</si>
  <si>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</si>
  <si>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</si>
  <si>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</si>
  <si>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</si>
  <si>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</si>
  <si>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</si>
  <si>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</si>
  <si>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</si>
  <si>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</si>
  <si>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</si>
  <si>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</si>
  <si>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</si>
  <si>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</si>
  <si>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</si>
  <si>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</si>
  <si>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</si>
  <si>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</si>
  <si>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</si>
  <si>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</si>
  <si>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</si>
  <si>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</si>
  <si>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</si>
  <si>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</si>
  <si>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</si>
  <si>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</si>
  <si>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</si>
  <si>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</si>
  <si>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</si>
  <si>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</si>
  <si>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</si>
  <si>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</si>
  <si>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</si>
  <si>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</si>
  <si>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</si>
  <si>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</si>
  <si>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</si>
  <si>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</si>
  <si>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</si>
  <si>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</si>
  <si>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</si>
  <si>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</si>
  <si>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</si>
  <si>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</si>
  <si>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</si>
  <si>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</si>
  <si>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</si>
  <si>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</si>
  <si>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</si>
  <si>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</si>
  <si>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</si>
  <si>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</si>
  <si>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</si>
  <si>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</si>
  <si>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</si>
  <si>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</si>
  <si>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</si>
  <si>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</si>
  <si>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</si>
  <si>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</si>
  <si>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</si>
  <si>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</si>
  <si>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</si>
  <si>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</si>
  <si>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</si>
  <si>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</si>
  <si>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</si>
  <si>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</si>
  <si>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</si>
  <si>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</si>
  <si>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</si>
  <si>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</si>
  <si>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</si>
  <si>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</si>
  <si>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</si>
  <si>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</si>
  <si>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</si>
  <si>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</si>
  <si>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</si>
  <si>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</si>
  <si>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</si>
  <si>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</si>
  <si>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</si>
  <si>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</si>
  <si>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</si>
  <si>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</si>
  <si>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</si>
  <si>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</si>
  <si>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</si>
  <si>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</si>
  <si>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</si>
  <si>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</si>
  <si>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</si>
  <si>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</si>
  <si>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</si>
  <si>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</si>
  <si>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</si>
  <si>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</si>
  <si>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</si>
  <si>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</si>
  <si>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</si>
  <si>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</si>
  <si>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</si>
  <si>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</si>
  <si>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</si>
  <si>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</si>
  <si>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</si>
  <si>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</si>
  <si>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</si>
  <si>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</si>
  <si>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</si>
  <si>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</si>
  <si>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</si>
  <si>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</si>
  <si>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</si>
  <si>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</si>
  <si>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</si>
  <si>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</si>
  <si>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</si>
  <si>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</si>
  <si>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</si>
  <si>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</si>
  <si>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</si>
  <si>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</si>
  <si>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</si>
  <si>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</si>
  <si>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</si>
  <si>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</si>
  <si>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</si>
  <si>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</si>
  <si>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</si>
  <si>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</si>
  <si>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</si>
  <si>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</si>
  <si>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</si>
  <si>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</si>
  <si>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</si>
  <si>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</si>
  <si>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</si>
  <si>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</si>
  <si>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</si>
  <si>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</si>
  <si>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</si>
  <si>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</si>
  <si>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</si>
  <si>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</si>
  <si>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</si>
  <si>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</si>
  <si>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</si>
  <si>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</si>
  <si>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</si>
  <si>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</si>
  <si>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</si>
  <si>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</si>
  <si>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</si>
  <si>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</si>
  <si>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</si>
  <si>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</si>
  <si>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</si>
  <si>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</si>
  <si>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</si>
  <si>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</si>
  <si>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</si>
  <si>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</si>
  <si>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</si>
  <si>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</si>
  <si>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</si>
  <si>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</si>
  <si>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</si>
  <si>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</si>
  <si>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</si>
  <si>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</si>
  <si>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</si>
  <si>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</si>
  <si>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</si>
  <si>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</si>
  <si>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</si>
  <si>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</si>
  <si>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</si>
  <si>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</si>
  <si>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</si>
  <si>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</si>
  <si>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</si>
  <si>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</si>
  <si>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</si>
  <si>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</si>
  <si>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</si>
  <si>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</si>
  <si>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</si>
  <si>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</si>
  <si>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</si>
  <si>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</si>
  <si>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</si>
  <si>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</si>
  <si>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</si>
  <si>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</si>
  <si>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</si>
  <si>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</si>
  <si>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</si>
  <si>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</si>
  <si>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</si>
  <si>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</si>
  <si>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</si>
  <si>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</si>
  <si>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</si>
  <si>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</si>
  <si>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</si>
  <si>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</si>
  <si>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</si>
  <si>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</si>
  <si>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</si>
  <si>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</si>
  <si>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</si>
  <si>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</si>
  <si>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</si>
  <si>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</si>
  <si>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</si>
  <si>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</si>
  <si>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</si>
  <si>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</si>
  <si>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</si>
  <si>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</si>
  <si>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</si>
  <si>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</si>
  <si>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</si>
  <si>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</si>
  <si>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</si>
  <si>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</si>
  <si>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</si>
  <si>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</si>
  <si>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</si>
  <si>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</si>
  <si>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</si>
  <si>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</si>
  <si>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</si>
  <si>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</si>
  <si>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</si>
  <si>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</si>
  <si>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</si>
  <si>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</si>
  <si>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</si>
  <si>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</si>
  <si>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</si>
  <si>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</si>
  <si>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</si>
  <si>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</si>
  <si>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</si>
  <si>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</si>
  <si>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</si>
  <si>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</si>
  <si>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</si>
  <si>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</si>
  <si>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</si>
  <si>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</si>
  <si>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</si>
  <si>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</si>
  <si>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</si>
  <si>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</si>
  <si>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</si>
  <si>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</si>
  <si>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</si>
  <si>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</si>
  <si>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</si>
  <si>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</si>
  <si>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</si>
  <si>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</si>
  <si>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</si>
  <si>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</si>
  <si>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</si>
  <si>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</si>
  <si>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</si>
  <si>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</si>
  <si>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</si>
  <si>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</si>
  <si>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</si>
  <si>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</si>
  <si>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</si>
  <si>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</si>
  <si>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</si>
  <si>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</si>
  <si>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</si>
  <si>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</si>
  <si>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</si>
  <si>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</si>
  <si>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</si>
  <si>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</si>
  <si>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</si>
  <si>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</si>
  <si>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</si>
  <si>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</si>
  <si>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</si>
  <si>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</si>
  <si>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</si>
  <si>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</si>
  <si>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</si>
  <si>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</si>
  <si>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</si>
  <si>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</si>
  <si>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</si>
  <si>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</si>
  <si>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</si>
  <si>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</si>
  <si>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</si>
  <si>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</si>
  <si>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</si>
  <si>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</si>
  <si>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</si>
  <si>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</si>
  <si>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</si>
  <si>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</si>
  <si>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</si>
  <si>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</si>
  <si>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</si>
  <si>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</si>
  <si>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</si>
  <si>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</si>
  <si>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</si>
  <si>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</si>
  <si>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</si>
  <si>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</si>
  <si>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</si>
  <si>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</si>
  <si>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</si>
  <si>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</si>
  <si>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</si>
  <si>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</si>
  <si>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</si>
  <si>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</si>
  <si>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</si>
  <si>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</si>
  <si>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</si>
  <si>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</si>
  <si>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</si>
  <si>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</si>
  <si>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</si>
  <si>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</si>
  <si>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</si>
  <si>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</si>
  <si>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</si>
  <si>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</si>
  <si>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</si>
  <si>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</si>
  <si>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</si>
  <si>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</si>
  <si>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</si>
  <si>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</si>
  <si>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</si>
  <si>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</si>
  <si>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</si>
  <si>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</si>
  <si>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</si>
  <si>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</si>
  <si>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</si>
  <si>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</si>
  <si>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</si>
  <si>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</si>
  <si>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</si>
  <si>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</si>
  <si>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</si>
  <si>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</si>
  <si>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</si>
  <si>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</si>
  <si>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</si>
  <si>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</si>
  <si>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</si>
  <si>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</si>
  <si>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</si>
  <si>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</si>
  <si>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</si>
  <si>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</si>
  <si>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</si>
  <si>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</si>
  <si>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</si>
  <si>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</si>
  <si>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</si>
  <si>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</si>
  <si>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</si>
  <si>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</si>
  <si>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</si>
  <si>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</si>
  <si>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</si>
  <si>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</si>
  <si>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</si>
  <si>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</si>
  <si>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</si>
  <si>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</si>
  <si>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</si>
  <si>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</si>
  <si>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</si>
  <si>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</si>
  <si>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</si>
  <si>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</si>
  <si>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</si>
  <si>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</si>
  <si>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</si>
  <si>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</si>
  <si>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</si>
  <si>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</si>
  <si>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</si>
  <si>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</si>
  <si>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</si>
  <si>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</si>
  <si>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</si>
  <si>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</si>
  <si>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</si>
  <si>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</si>
  <si>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</si>
  <si>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</si>
  <si>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</si>
  <si>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</si>
  <si>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</si>
  <si>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</si>
  <si>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</si>
  <si>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</si>
  <si>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</si>
  <si>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</si>
  <si>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</si>
  <si>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</si>
  <si>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</si>
  <si>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</si>
  <si>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</si>
  <si>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</si>
  <si>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</si>
  <si>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</si>
  <si>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</si>
  <si>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</si>
  <si>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</si>
  <si>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</si>
  <si>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</si>
  <si>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</si>
  <si>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</si>
  <si>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</si>
  <si>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</si>
  <si>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</si>
  <si>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</si>
  <si>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</si>
  <si>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</si>
  <si>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</si>
  <si>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</si>
  <si>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</si>
  <si>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</si>
  <si>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</si>
  <si>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</si>
  <si>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</si>
  <si>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</si>
  <si>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</si>
  <si>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</si>
  <si>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</si>
  <si>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</si>
  <si>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</si>
  <si>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</si>
  <si>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</si>
  <si>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</si>
  <si>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</si>
  <si>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</si>
  <si>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</si>
  <si>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</si>
  <si>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</si>
  <si>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</si>
  <si>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</si>
  <si>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</si>
  <si>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</si>
  <si>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</si>
  <si>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</si>
  <si>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</si>
  <si>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</si>
  <si>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</si>
  <si>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</si>
  <si>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</si>
  <si>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</si>
  <si>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</si>
  <si>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</si>
  <si>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</si>
  <si>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</si>
  <si>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</si>
  <si>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</si>
  <si>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</si>
  <si>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</si>
  <si>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</si>
  <si>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</si>
  <si>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</si>
  <si>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</si>
  <si>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</si>
  <si>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</si>
  <si>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</si>
  <si>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</si>
  <si>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</si>
  <si>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</si>
  <si>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</si>
  <si>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</si>
  <si>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</si>
  <si>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</si>
  <si>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</si>
  <si>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</si>
  <si>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</si>
  <si>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</si>
  <si>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</si>
  <si>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</si>
  <si>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</si>
  <si>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</si>
  <si>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</si>
  <si>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</si>
  <si>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</si>
  <si>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</si>
  <si>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</si>
  <si>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</si>
  <si>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</si>
  <si>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</si>
  <si>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</si>
  <si>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</si>
  <si>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</si>
  <si>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</si>
  <si>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</si>
  <si>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</si>
  <si>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</si>
  <si>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</si>
  <si>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</si>
  <si>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</si>
  <si>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</si>
  <si>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</si>
  <si>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</si>
  <si>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</si>
  <si>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</si>
  <si>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</si>
  <si>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</si>
  <si>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</si>
  <si>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</si>
  <si>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</si>
  <si>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</si>
  <si>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</si>
  <si>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</si>
  <si>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</si>
  <si>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</si>
  <si>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</si>
  <si>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</si>
  <si>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</si>
  <si>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</si>
  <si>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</si>
  <si>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</si>
  <si>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</si>
  <si>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</si>
  <si>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</si>
  <si>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</si>
  <si>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</si>
  <si>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</si>
  <si>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</si>
  <si>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</si>
  <si>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</si>
  <si>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</si>
  <si>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</si>
  <si>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</si>
  <si>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</si>
  <si>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</si>
  <si>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</si>
  <si>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</si>
  <si>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</si>
  <si>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</si>
  <si>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</si>
  <si>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</si>
  <si>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</si>
  <si>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</si>
  <si>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</si>
  <si>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</si>
  <si>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</si>
  <si>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</si>
  <si>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</si>
  <si>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</si>
  <si>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</si>
  <si>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</si>
  <si>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</si>
  <si>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</si>
  <si>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</si>
  <si>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</si>
  <si>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</si>
  <si>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</si>
  <si>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</si>
  <si>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</si>
  <si>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</si>
  <si>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</si>
  <si>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</si>
  <si>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</si>
  <si>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</si>
  <si>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</si>
  <si>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</si>
  <si>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</si>
  <si>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</si>
  <si>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</si>
  <si>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</si>
  <si>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</si>
  <si>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</si>
  <si>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</si>
  <si>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</si>
  <si>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</si>
  <si>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</si>
  <si>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</si>
  <si>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</si>
  <si>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</si>
  <si>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</si>
  <si>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</si>
  <si>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</si>
  <si>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</si>
  <si>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</si>
  <si>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</si>
  <si>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</si>
  <si>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</si>
  <si>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</si>
  <si>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</si>
  <si>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</si>
  <si>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</si>
  <si>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</si>
  <si>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</si>
  <si>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</si>
  <si>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</si>
  <si>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</si>
  <si>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</si>
  <si>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</si>
  <si>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</si>
  <si>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</si>
  <si>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</si>
  <si>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</si>
  <si>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</si>
  <si>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</si>
  <si>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</si>
  <si>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</si>
  <si>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</si>
  <si>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</si>
  <si>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</si>
  <si>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</si>
  <si>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</si>
  <si>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</si>
  <si>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</si>
  <si>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</si>
  <si>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</si>
  <si>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</si>
  <si>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</si>
  <si>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</si>
  <si>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</si>
  <si>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</si>
  <si>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</si>
  <si>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</si>
  <si>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</si>
  <si>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</si>
  <si>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</si>
  <si>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</si>
  <si>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</si>
  <si>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</si>
  <si>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</si>
  <si>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</si>
  <si>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</si>
  <si>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</si>
  <si>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</si>
  <si>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</si>
  <si>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</si>
  <si>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</si>
  <si>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</si>
  <si>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</si>
  <si>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</si>
  <si>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</si>
  <si>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</si>
  <si>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</si>
  <si>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</si>
  <si>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</si>
  <si>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</si>
  <si>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</si>
  <si>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</si>
  <si>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</si>
  <si>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</si>
  <si>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</si>
  <si>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</si>
  <si>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</si>
  <si>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</si>
  <si>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</si>
  <si>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</si>
  <si>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</si>
  <si>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</si>
  <si>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</si>
  <si>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</si>
  <si>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</si>
  <si>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</si>
  <si>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</si>
  <si>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</si>
  <si>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</si>
  <si>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</si>
  <si>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</si>
  <si>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</si>
  <si>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</si>
  <si>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</si>
  <si>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</si>
  <si>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</si>
  <si>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</si>
  <si>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</si>
  <si>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</si>
  <si>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</si>
  <si>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</si>
  <si>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</si>
  <si>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</si>
  <si>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</si>
  <si>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</si>
  <si>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</si>
  <si>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</si>
  <si>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</si>
  <si>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</si>
  <si>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</si>
  <si>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</si>
  <si>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</si>
  <si>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</si>
  <si>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</si>
  <si>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</si>
  <si>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</si>
  <si>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</si>
  <si>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</si>
  <si>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</si>
  <si>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</si>
  <si>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</si>
  <si>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</si>
  <si>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</si>
  <si>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</si>
  <si>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</si>
  <si>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</si>
  <si>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</si>
  <si>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</si>
  <si>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</si>
  <si>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</si>
  <si>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</si>
  <si>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</si>
  <si>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</si>
  <si>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</si>
  <si>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</si>
  <si>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</si>
  <si>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</si>
  <si>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</si>
  <si>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</si>
  <si>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</si>
  <si>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</si>
  <si>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</si>
  <si>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</si>
  <si>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</si>
  <si>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</si>
  <si>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</si>
  <si>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</si>
  <si>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</si>
  <si>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</si>
  <si>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</si>
  <si>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</si>
  <si>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</si>
  <si>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</si>
  <si>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</si>
  <si>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</si>
  <si>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</si>
  <si>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</si>
  <si>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</si>
  <si>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</si>
  <si>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</si>
  <si>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</si>
  <si>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</si>
  <si>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</si>
  <si>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</si>
  <si>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</si>
  <si>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</si>
  <si>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</si>
  <si>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</si>
  <si>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</si>
  <si>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</si>
  <si>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</si>
  <si>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</si>
  <si>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</si>
  <si>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</si>
  <si>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</si>
  <si>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</si>
  <si>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</si>
  <si>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</si>
  <si>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</si>
  <si>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</si>
  <si>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</si>
  <si>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</si>
  <si>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</si>
  <si>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</si>
  <si>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</si>
  <si>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</si>
  <si>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</si>
  <si>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</si>
  <si>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</si>
  <si>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</si>
  <si>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</si>
  <si>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</si>
  <si>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</si>
  <si>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</si>
  <si>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</si>
  <si>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</si>
  <si>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</si>
  <si>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</si>
  <si>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</si>
  <si>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</si>
  <si>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</si>
  <si>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</si>
  <si>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</si>
  <si>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</si>
  <si>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</si>
  <si>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</si>
  <si>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</si>
  <si>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</si>
  <si>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</si>
  <si>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</si>
  <si>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</si>
  <si>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</si>
  <si>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</si>
  <si>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</si>
  <si>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</si>
  <si>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</si>
  <si>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</si>
  <si>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</si>
  <si>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</si>
  <si>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</si>
  <si>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</si>
  <si>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</si>
  <si>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</si>
  <si>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</si>
  <si>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</si>
  <si>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</si>
  <si>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</si>
  <si>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</si>
  <si>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</si>
  <si>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</si>
  <si>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</si>
  <si>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</si>
  <si>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</si>
  <si>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</si>
  <si>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</si>
  <si>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</si>
  <si>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</si>
  <si>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</si>
  <si>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</si>
  <si>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</si>
  <si>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</si>
  <si>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</si>
  <si>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</si>
  <si>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</si>
  <si>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</si>
  <si>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</si>
  <si>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</si>
  <si>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</si>
  <si>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</si>
  <si>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</si>
  <si>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</si>
  <si>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</si>
  <si>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</si>
  <si>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</si>
  <si>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</si>
  <si>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</si>
  <si>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</si>
  <si>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</si>
  <si>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</si>
  <si>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</si>
  <si>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</si>
  <si>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</si>
  <si>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</si>
  <si>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</si>
  <si>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</si>
  <si>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</si>
  <si>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</si>
  <si>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</si>
  <si>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</si>
  <si>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</si>
  <si>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</si>
  <si>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</si>
  <si>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</si>
  <si>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</si>
  <si>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</si>
  <si>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</si>
  <si>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</si>
  <si>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</si>
  <si>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</si>
  <si>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</si>
  <si>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</si>
  <si>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</si>
  <si>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</si>
  <si>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</si>
  <si>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</si>
  <si>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</si>
  <si>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</si>
  <si>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</si>
  <si>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</si>
  <si>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</si>
  <si>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</si>
  <si>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</si>
  <si>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</si>
  <si>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</si>
  <si>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</si>
  <si>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</si>
  <si>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</si>
  <si>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</si>
  <si>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</si>
  <si>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</si>
  <si>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</si>
  <si>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</si>
  <si>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</si>
  <si>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</si>
  <si>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</si>
  <si>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</si>
  <si>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</si>
  <si>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</si>
  <si>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</si>
  <si>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</si>
  <si>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</si>
  <si>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</si>
  <si>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</si>
  <si>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</si>
  <si>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</si>
  <si>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</si>
  <si>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</si>
  <si>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</si>
  <si>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</si>
  <si>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</si>
  <si>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</si>
  <si>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</si>
  <si>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</si>
  <si>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</si>
  <si>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</si>
  <si>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</si>
  <si>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</si>
  <si>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</si>
  <si>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</si>
  <si>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</si>
  <si>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</si>
  <si>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</si>
  <si>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</si>
  <si>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</si>
  <si>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</si>
  <si>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</si>
  <si>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</si>
  <si>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</si>
  <si>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</si>
  <si>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</si>
  <si>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</si>
  <si>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</si>
  <si>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</si>
  <si>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</si>
  <si>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</si>
  <si>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</si>
  <si>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</si>
  <si>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</si>
  <si>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</si>
  <si>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</si>
  <si>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</si>
  <si>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</si>
  <si>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</si>
  <si>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</si>
  <si>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</si>
  <si>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</si>
  <si>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</si>
  <si>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</si>
  <si>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</si>
  <si>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</si>
  <si>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</si>
  <si>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</si>
  <si>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</si>
  <si>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</si>
  <si>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</si>
  <si>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</si>
  <si>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</si>
  <si>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</si>
  <si>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</si>
  <si>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</si>
  <si>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</si>
  <si>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</si>
  <si>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</si>
  <si>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</si>
  <si>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</si>
  <si>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</si>
  <si>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</si>
  <si>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</si>
  <si>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</si>
  <si>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</si>
  <si>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</si>
  <si>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</si>
  <si>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</si>
  <si>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</si>
  <si>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</si>
  <si>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</si>
  <si>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</si>
  <si>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</si>
  <si>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</si>
  <si>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</si>
  <si>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</si>
  <si>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</si>
  <si>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</si>
  <si>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</si>
  <si>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</si>
  <si>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</si>
  <si>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</si>
  <si>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</si>
  <si>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</si>
  <si>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</si>
  <si>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</si>
  <si>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</si>
  <si>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</si>
  <si>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</si>
  <si>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</si>
  <si>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</si>
  <si>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</si>
  <si>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</si>
  <si>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</si>
  <si>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</si>
  <si>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</si>
  <si>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</si>
  <si>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</si>
  <si>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</si>
  <si>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</si>
  <si>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</si>
  <si>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</si>
  <si>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</si>
  <si>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</si>
  <si>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</si>
  <si>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</si>
  <si>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</si>
  <si>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</si>
  <si>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</si>
  <si>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</si>
  <si>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</si>
  <si>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</si>
  <si>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</si>
  <si>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</si>
  <si>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</si>
  <si>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</si>
  <si>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</si>
  <si>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</si>
  <si>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</si>
  <si>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</si>
  <si>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</si>
  <si>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</si>
  <si>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</si>
  <si>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</si>
  <si>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</si>
  <si>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</si>
  <si>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</si>
  <si>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</si>
  <si>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</si>
  <si>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</si>
  <si>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</si>
  <si>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</si>
  <si>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</si>
  <si>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</si>
  <si>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</si>
  <si>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</si>
  <si>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</si>
  <si>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</si>
  <si>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</si>
  <si>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</si>
  <si>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</si>
  <si>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</si>
  <si>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</si>
  <si>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</si>
  <si>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</si>
  <si>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</si>
  <si>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</si>
  <si>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</si>
  <si>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</si>
  <si>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</si>
  <si>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</si>
  <si>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</si>
  <si>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</si>
  <si>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</si>
  <si>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</si>
  <si>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</si>
  <si>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</si>
  <si>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</si>
  <si>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</si>
  <si>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</si>
  <si>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</si>
  <si>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</si>
  <si>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</si>
  <si>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</si>
  <si>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</si>
  <si>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</si>
  <si>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</si>
  <si>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</si>
  <si>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</si>
  <si>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</si>
  <si>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</si>
  <si>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</si>
  <si>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</si>
  <si>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</si>
  <si>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</si>
  <si>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</si>
  <si>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</si>
  <si>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</si>
  <si>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</si>
  <si>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</si>
  <si>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</si>
  <si>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</si>
  <si>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</si>
  <si>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</si>
  <si>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</si>
  <si>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</si>
  <si>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</si>
  <si>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</si>
  <si>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</si>
  <si>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</si>
  <si>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</si>
  <si>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</si>
  <si>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</si>
  <si>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</si>
  <si>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</si>
  <si>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</si>
  <si>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</si>
  <si>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</si>
  <si>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</si>
  <si>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</si>
  <si>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</si>
  <si>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</si>
  <si>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</si>
  <si>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</si>
  <si>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</si>
  <si>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</si>
  <si>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</si>
  <si>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</si>
  <si>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</si>
  <si>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</si>
  <si>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</si>
  <si>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</si>
  <si>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</si>
  <si>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</si>
  <si>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</si>
  <si>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</si>
  <si>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</si>
  <si>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</si>
  <si>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</si>
  <si>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</si>
  <si>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</si>
  <si>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</si>
  <si>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</si>
  <si>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</si>
  <si>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</si>
  <si>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</si>
  <si>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</si>
  <si>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</si>
  <si>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</si>
  <si>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</si>
  <si>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</si>
  <si>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</si>
  <si>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</si>
  <si>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</si>
  <si>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</si>
  <si>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</si>
  <si>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</si>
  <si>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</si>
  <si>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</si>
  <si>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</si>
  <si>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</si>
  <si>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</si>
  <si>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</si>
  <si>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</si>
  <si>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</si>
  <si>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</si>
  <si>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</si>
  <si>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</si>
  <si>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</si>
  <si>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</si>
  <si>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</si>
  <si>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</si>
  <si>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</si>
  <si>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</si>
  <si>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</si>
  <si>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</si>
  <si>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</si>
  <si>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</si>
  <si>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</si>
  <si>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</si>
  <si>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</si>
  <si>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</si>
  <si>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</si>
  <si>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</si>
  <si>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</si>
  <si>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</si>
  <si>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</si>
  <si>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</si>
  <si>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</si>
  <si>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</si>
  <si>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</si>
  <si>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</si>
  <si>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</si>
  <si>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</si>
  <si>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</si>
  <si>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</si>
  <si>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</si>
  <si>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</si>
  <si>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</si>
  <si>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</si>
  <si>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</si>
  <si>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</si>
  <si>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</si>
  <si>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</si>
  <si>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</si>
  <si>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</si>
  <si>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</si>
  <si>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</si>
  <si>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</si>
  <si>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</si>
  <si>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</si>
  <si>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</si>
  <si>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</si>
  <si>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</si>
  <si>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</si>
  <si>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</si>
  <si>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</si>
  <si>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</si>
  <si>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</si>
  <si>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</si>
  <si>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</si>
  <si>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</si>
  <si>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</si>
  <si>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</si>
  <si>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</si>
  <si>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</si>
  <si>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</si>
  <si>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</si>
  <si>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</si>
  <si>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</si>
  <si>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</si>
  <si>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</si>
  <si>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</si>
  <si>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</si>
  <si>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</si>
  <si>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</si>
  <si>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</si>
  <si>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</si>
  <si>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</si>
  <si>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</si>
  <si>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</si>
  <si>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</si>
  <si>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</si>
  <si>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</si>
  <si>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</si>
  <si>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</si>
  <si>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</si>
  <si>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</si>
  <si>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</si>
  <si>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</si>
  <si>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</si>
  <si>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</si>
  <si>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</si>
  <si>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</si>
  <si>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</si>
  <si>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</si>
  <si>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</si>
  <si>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</si>
  <si>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</si>
  <si>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</si>
  <si>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</si>
  <si>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</si>
  <si>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</si>
  <si>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</si>
  <si>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</si>
  <si>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</si>
  <si>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</si>
  <si>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</si>
  <si>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</si>
  <si>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</si>
  <si>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</si>
  <si>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</si>
  <si>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</si>
  <si>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</si>
  <si>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</si>
  <si>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</si>
  <si>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</si>
  <si>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</si>
  <si>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</si>
  <si>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</si>
  <si>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</si>
  <si>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</si>
  <si>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</si>
  <si>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</si>
  <si>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</si>
  <si>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</si>
  <si>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</si>
  <si>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</si>
  <si>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</si>
  <si>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</si>
  <si>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</si>
  <si>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</si>
  <si>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</si>
  <si>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</si>
  <si>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</si>
  <si>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</si>
  <si>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</si>
  <si>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</si>
  <si>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</si>
  <si>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</si>
  <si>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</si>
  <si>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</si>
  <si>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</si>
  <si>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</si>
  <si>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</si>
  <si>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</si>
  <si>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</si>
  <si>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</si>
  <si>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</si>
  <si>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</si>
  <si>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</si>
  <si>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</si>
  <si>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</si>
  <si>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</si>
  <si>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</si>
  <si>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</si>
  <si>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</si>
  <si>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</si>
  <si>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</si>
  <si>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</si>
  <si>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</si>
  <si>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</si>
  <si>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</si>
  <si>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</si>
  <si>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</si>
  <si>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</si>
  <si>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</si>
  <si>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</si>
  <si>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</si>
  <si>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</si>
  <si>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</si>
  <si>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</si>
  <si>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</si>
  <si>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</si>
  <si>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</si>
  <si>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</si>
  <si>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</si>
  <si>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</si>
  <si>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</si>
  <si>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</si>
  <si>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</si>
  <si>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</si>
  <si>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</si>
  <si>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</si>
  <si>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</si>
  <si>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</si>
  <si>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</si>
  <si>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</si>
  <si>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</si>
  <si>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</si>
  <si>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</si>
  <si>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</si>
  <si>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</si>
  <si>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</si>
  <si>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</si>
  <si>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</si>
  <si>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</si>
  <si>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</si>
  <si>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</si>
  <si>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</si>
  <si>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</si>
  <si>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</si>
  <si>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</si>
  <si>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</si>
  <si>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</si>
  <si>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</si>
  <si>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</si>
  <si>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</si>
  <si>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</si>
  <si>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</si>
  <si>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</si>
  <si>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</si>
  <si>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</si>
  <si>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</si>
  <si>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</si>
  <si>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</si>
  <si>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</si>
  <si>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</si>
  <si>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</si>
  <si>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</si>
  <si>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</si>
  <si>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</si>
  <si>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</si>
  <si>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</si>
  <si>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</si>
  <si>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</si>
  <si>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</si>
  <si>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</si>
  <si>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</si>
  <si>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</si>
  <si>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</si>
  <si>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</si>
  <si>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</si>
  <si>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</si>
  <si>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</si>
  <si>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</si>
  <si>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</si>
  <si>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</si>
  <si>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</si>
  <si>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</si>
  <si>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</si>
  <si>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</si>
  <si>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</si>
  <si>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</si>
  <si>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</si>
  <si>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</si>
  <si>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</si>
  <si>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</si>
  <si>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</si>
  <si>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</si>
  <si>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</si>
  <si>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</si>
  <si>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</si>
  <si>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</si>
  <si>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</si>
  <si>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</si>
  <si>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</si>
  <si>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</si>
  <si>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</si>
  <si>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</si>
  <si>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</si>
  <si>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</si>
  <si>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</si>
  <si>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</si>
  <si>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</si>
  <si>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</si>
  <si>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</si>
  <si>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</si>
  <si>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</si>
  <si>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</si>
  <si>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</si>
  <si>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</si>
  <si>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</si>
  <si>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</si>
  <si>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</si>
  <si>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</si>
  <si>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</si>
  <si>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</si>
  <si>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</si>
  <si>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</si>
  <si>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</si>
  <si>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</si>
  <si>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</si>
  <si>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</si>
  <si>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</si>
  <si>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</si>
  <si>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</si>
  <si>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</si>
  <si>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</si>
  <si>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</si>
  <si>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</si>
  <si>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</si>
  <si>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</si>
  <si>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</si>
  <si>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</si>
  <si>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</si>
  <si>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</si>
  <si>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</si>
  <si>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</si>
  <si>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</si>
  <si>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</si>
  <si>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</si>
  <si>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</si>
  <si>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</si>
  <si>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</si>
  <si>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</si>
  <si>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</si>
  <si>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</si>
  <si>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</si>
  <si>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</si>
  <si>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</si>
  <si>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</si>
  <si>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</si>
  <si>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</si>
  <si>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</si>
  <si>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</si>
  <si>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</si>
  <si>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</si>
  <si>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</si>
  <si>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</si>
  <si>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</si>
  <si>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</si>
  <si>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</si>
  <si>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</si>
  <si>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</si>
  <si>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</si>
  <si>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</si>
  <si>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</si>
  <si>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</si>
  <si>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</si>
  <si>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</si>
  <si>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</si>
  <si>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</si>
  <si>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</si>
  <si>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</si>
  <si>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</si>
  <si>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</si>
  <si>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</si>
  <si>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</si>
  <si>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</si>
  <si>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</si>
  <si>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</si>
  <si>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</si>
  <si>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</si>
  <si>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</si>
  <si>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</si>
  <si>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</si>
  <si>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</si>
  <si>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</si>
  <si>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</si>
  <si>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</si>
  <si>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</si>
  <si>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</si>
  <si>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</si>
  <si>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</si>
  <si>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</si>
  <si>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</si>
  <si>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</si>
  <si>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</si>
  <si>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</si>
  <si>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</si>
  <si>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</si>
  <si>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</si>
  <si>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</si>
  <si>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</si>
  <si>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</si>
  <si>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</si>
  <si>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</si>
  <si>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</si>
  <si>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</si>
  <si>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</si>
  <si>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</si>
  <si>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</si>
  <si>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</si>
  <si>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</si>
  <si>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</si>
  <si>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</si>
  <si>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</si>
  <si>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</si>
  <si>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</si>
  <si>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</si>
  <si>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</si>
  <si>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</si>
  <si>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</si>
  <si>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</si>
  <si>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</si>
  <si>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</si>
  <si>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</si>
  <si>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</si>
  <si>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</si>
  <si>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</si>
  <si>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</si>
  <si>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</si>
  <si>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</si>
  <si>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</si>
  <si>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</si>
  <si>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</si>
  <si>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</si>
  <si>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</si>
  <si>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</si>
  <si>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</si>
  <si>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</si>
  <si>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</si>
  <si>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</si>
  <si>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</si>
  <si>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</si>
  <si>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</si>
  <si>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</si>
  <si>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</si>
  <si>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</si>
  <si>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</si>
  <si>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</si>
  <si>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</si>
  <si>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</si>
  <si>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</si>
  <si>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</si>
  <si>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</si>
  <si>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</si>
  <si>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</si>
  <si>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</si>
  <si>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</si>
  <si>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</si>
  <si>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</si>
  <si>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</si>
  <si>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</si>
  <si>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</si>
  <si>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</si>
  <si>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</si>
  <si>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</si>
  <si>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</si>
  <si>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</si>
  <si>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</si>
  <si>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</si>
  <si>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</si>
  <si>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</si>
  <si>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</si>
  <si>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</si>
  <si>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</si>
  <si>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</si>
  <si>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</si>
  <si>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</si>
  <si>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</si>
  <si>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</si>
  <si>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</si>
  <si>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</si>
  <si>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</si>
  <si>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</si>
  <si>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</si>
  <si>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</si>
  <si>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</si>
  <si>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</si>
  <si>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</si>
  <si>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</si>
  <si>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</si>
  <si>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</si>
  <si>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</si>
  <si>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</si>
  <si>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</si>
  <si>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</si>
  <si>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</si>
  <si>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</si>
  <si>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</si>
  <si>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</si>
  <si>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</si>
  <si>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</si>
  <si>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</si>
  <si>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</si>
  <si>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</si>
  <si>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</si>
  <si>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</si>
  <si>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</si>
  <si>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</si>
  <si>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</si>
  <si>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</si>
  <si>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</si>
  <si>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</si>
  <si>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</si>
  <si>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</si>
  <si>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</si>
  <si>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</si>
  <si>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</si>
  <si>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</si>
  <si>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</si>
  <si>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</si>
  <si>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</si>
  <si>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</si>
  <si>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</si>
  <si>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</si>
  <si>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</si>
  <si>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</si>
  <si>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</si>
  <si>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</si>
  <si>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</si>
  <si>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</si>
  <si>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</si>
  <si>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</si>
  <si>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</si>
  <si>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</si>
  <si>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</si>
  <si>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</si>
  <si>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</si>
  <si>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</si>
  <si>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</si>
  <si>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</si>
  <si>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</si>
  <si>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</si>
  <si>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</si>
  <si>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</si>
  <si>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</si>
  <si>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</si>
  <si>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</si>
  <si>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</si>
  <si>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</si>
  <si>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</si>
  <si>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</si>
  <si>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</si>
  <si>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</si>
  <si>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</si>
  <si>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</si>
  <si>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</si>
  <si>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</si>
  <si>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</si>
  <si>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</si>
  <si>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</si>
  <si>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</si>
  <si>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</si>
  <si>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</si>
  <si>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</si>
  <si>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</si>
  <si>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</si>
  <si>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</si>
  <si>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</si>
  <si>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</si>
  <si>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</si>
  <si>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</si>
  <si>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</si>
  <si>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</si>
  <si>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</si>
  <si>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</si>
  <si>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</si>
  <si>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</si>
  <si>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</si>
  <si>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</si>
  <si>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</si>
  <si>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</si>
  <si>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</si>
  <si>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</si>
  <si>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</si>
  <si>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</si>
  <si>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</si>
  <si>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</si>
  <si>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</si>
  <si>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</si>
  <si>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</si>
  <si>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</si>
  <si>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</si>
  <si>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</si>
  <si>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</si>
  <si>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</si>
  <si>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</si>
  <si>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</si>
  <si>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</si>
  <si>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</si>
  <si>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</si>
  <si>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</si>
  <si>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</si>
  <si>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</si>
  <si>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</si>
  <si>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</si>
  <si>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</si>
  <si>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</si>
  <si>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</si>
  <si>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</si>
  <si>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</si>
  <si>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</si>
  <si>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</si>
  <si>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</si>
  <si>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</si>
  <si>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</si>
  <si>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</si>
  <si>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</si>
  <si>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</si>
  <si>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</si>
  <si>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</si>
  <si>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</si>
  <si>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</si>
  <si>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</si>
  <si>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</si>
  <si>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</si>
  <si>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</si>
  <si>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</si>
  <si>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</si>
  <si>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</si>
  <si>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</si>
  <si>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</si>
  <si>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</si>
  <si>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</si>
  <si>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</si>
  <si>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</si>
  <si>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</si>
  <si>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</si>
  <si>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</si>
  <si>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</si>
  <si>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</si>
  <si>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</si>
  <si>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</si>
  <si>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</si>
  <si>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</si>
  <si>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</si>
  <si>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</si>
  <si>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</si>
  <si>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</si>
  <si>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</si>
  <si>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</si>
  <si>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</si>
  <si>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</si>
  <si>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</si>
  <si>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</si>
  <si>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</si>
  <si>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</si>
  <si>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</si>
  <si>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</si>
  <si>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</si>
  <si>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</si>
  <si>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</si>
  <si>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</si>
  <si>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</si>
  <si>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</si>
  <si>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</si>
  <si>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</si>
  <si>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</si>
  <si>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</si>
  <si>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</si>
  <si>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</si>
  <si>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</si>
  <si>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</si>
  <si>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</si>
  <si>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</si>
  <si>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</si>
  <si>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</si>
  <si>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</si>
  <si>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</si>
  <si>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</si>
  <si>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</si>
  <si>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</si>
  <si>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</si>
  <si>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</si>
  <si>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</si>
  <si>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</si>
  <si>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</si>
  <si>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</si>
  <si>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</si>
  <si>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</si>
  <si>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</si>
  <si>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</si>
  <si>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</si>
  <si>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</si>
  <si>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</si>
  <si>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</si>
  <si>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</si>
  <si>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</si>
  <si>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</si>
  <si>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</si>
  <si>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</si>
  <si>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</si>
  <si>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</si>
  <si>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</si>
  <si>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</si>
  <si>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</si>
  <si>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</si>
  <si>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</si>
  <si>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</si>
  <si>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</si>
  <si>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</si>
  <si>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</si>
  <si>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</si>
  <si>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</si>
  <si>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</si>
  <si>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</si>
  <si>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</si>
  <si>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</si>
  <si>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</si>
  <si>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</si>
  <si>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</si>
  <si>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</si>
  <si>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</si>
  <si>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</si>
  <si>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</si>
  <si>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</si>
  <si>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</si>
  <si>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</si>
  <si>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</si>
  <si>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</si>
  <si>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</si>
  <si>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</si>
  <si>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</si>
  <si>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</si>
  <si>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</si>
  <si>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</si>
  <si>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</si>
  <si>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</si>
  <si>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</si>
  <si>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</si>
  <si>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</si>
  <si>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</si>
  <si>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</si>
  <si>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</si>
  <si>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</si>
  <si>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</si>
  <si>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</si>
  <si>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</si>
  <si>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</si>
  <si>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</si>
  <si>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</si>
  <si>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</si>
  <si>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</si>
  <si>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</si>
  <si>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</si>
  <si>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</si>
  <si>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</si>
  <si>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</si>
  <si>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</si>
  <si>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</si>
  <si>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</si>
  <si>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</si>
  <si>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</si>
  <si>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</si>
  <si>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</si>
  <si>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</si>
  <si>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</si>
  <si>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</si>
  <si>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</si>
  <si>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</si>
  <si>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</si>
  <si>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</si>
  <si>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</si>
  <si>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</si>
  <si>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</si>
  <si>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</si>
  <si>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</si>
  <si>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</si>
  <si>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</si>
  <si>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</si>
  <si>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</si>
  <si>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</si>
  <si>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</si>
  <si>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</si>
  <si>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</si>
  <si>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</si>
  <si>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</si>
  <si>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</si>
  <si>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</si>
  <si>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</si>
  <si>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</si>
  <si>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</si>
  <si>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</si>
  <si>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</si>
  <si>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</si>
  <si>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</si>
  <si>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</si>
  <si>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</si>
  <si>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</si>
  <si>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</si>
  <si>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</si>
  <si>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</si>
  <si>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</si>
  <si>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</si>
  <si>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</si>
  <si>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</si>
  <si>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</si>
  <si>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</si>
  <si>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</si>
  <si>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</si>
  <si>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</si>
  <si>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</si>
  <si>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</si>
  <si>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</si>
  <si>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</si>
  <si>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</si>
  <si>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</si>
  <si>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</si>
  <si>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</si>
  <si>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</si>
  <si>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</si>
  <si>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</si>
  <si>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</si>
  <si>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</si>
  <si>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</si>
  <si>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</si>
  <si>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</si>
  <si>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</si>
  <si>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</si>
  <si>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</si>
  <si>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</si>
  <si>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</si>
  <si>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</si>
  <si>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</si>
  <si>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</si>
  <si>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</si>
  <si>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</si>
  <si>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</si>
  <si>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</si>
  <si>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</si>
  <si>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</si>
  <si>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</si>
  <si>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</si>
  <si>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</si>
  <si>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</si>
  <si>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</si>
  <si>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</si>
  <si>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</si>
  <si>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</si>
  <si>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</si>
  <si>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</si>
  <si>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</si>
  <si>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</si>
  <si>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</si>
  <si>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</si>
  <si>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</si>
  <si>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</si>
  <si>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</si>
  <si>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</si>
  <si>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</si>
  <si>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</si>
  <si>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</si>
  <si>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</si>
  <si>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</si>
  <si>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</si>
  <si>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</si>
  <si>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</si>
  <si>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</si>
  <si>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</si>
  <si>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</si>
  <si>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</si>
  <si>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</si>
  <si>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</si>
  <si>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</si>
  <si>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</si>
  <si>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</si>
  <si>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</si>
  <si>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</si>
  <si>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</si>
  <si>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</si>
  <si>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</si>
  <si>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</si>
  <si>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</si>
  <si>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</si>
  <si>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</si>
  <si>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</si>
  <si>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</si>
  <si>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</si>
  <si>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</si>
  <si>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</si>
  <si>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</si>
  <si>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</si>
  <si>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</si>
  <si>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</si>
  <si>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</si>
  <si>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</si>
  <si>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</si>
  <si>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</si>
  <si>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</si>
  <si>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</si>
  <si>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</si>
  <si>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</si>
  <si>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</si>
  <si>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</si>
  <si>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</si>
  <si>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</si>
  <si>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</si>
  <si>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</si>
  <si>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</si>
  <si>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</si>
  <si>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</si>
  <si>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</si>
  <si>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</si>
  <si>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</si>
  <si>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</si>
  <si>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</si>
  <si>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</si>
  <si>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</si>
  <si>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</si>
  <si>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</si>
  <si>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</si>
  <si>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</si>
  <si>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</si>
  <si>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</si>
  <si>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</si>
  <si>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</si>
  <si>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</si>
  <si>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</si>
  <si>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</si>
  <si>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</si>
  <si>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</si>
  <si>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</si>
  <si>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</si>
  <si>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</si>
  <si>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</si>
  <si>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</si>
  <si>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</si>
  <si>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</si>
  <si>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</si>
  <si>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</si>
  <si>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</si>
  <si>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</si>
  <si>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</si>
  <si>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</si>
  <si>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</si>
  <si>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</si>
  <si>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</si>
  <si>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</si>
  <si>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</si>
  <si>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</si>
  <si>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</si>
  <si>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</si>
  <si>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</si>
  <si>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</si>
  <si>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</si>
  <si>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</si>
  <si>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</si>
  <si>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</si>
  <si>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</si>
  <si>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</si>
  <si>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</si>
  <si>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</si>
  <si>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</si>
  <si>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</si>
  <si>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</si>
  <si>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</si>
  <si>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</si>
  <si>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</si>
  <si>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</si>
  <si>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</si>
  <si>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</si>
  <si>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</si>
  <si>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</si>
  <si>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</si>
  <si>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</si>
  <si>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</si>
  <si>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</si>
  <si>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</si>
  <si>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</si>
  <si>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</si>
  <si>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</si>
  <si>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</si>
  <si>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</si>
  <si>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</si>
  <si>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</si>
  <si>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</si>
  <si>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</si>
  <si>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</si>
  <si>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</si>
  <si>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</si>
  <si>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</si>
  <si>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</si>
  <si>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</si>
  <si>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</si>
  <si>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</si>
  <si>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</si>
  <si>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</si>
  <si>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</si>
  <si>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</si>
  <si>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</si>
  <si>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</si>
  <si>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</si>
  <si>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</si>
  <si>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</si>
  <si>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</si>
  <si>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</si>
  <si>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</si>
  <si>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</si>
  <si>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</si>
  <si>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</si>
  <si>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</si>
  <si>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</si>
  <si>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</si>
  <si>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</si>
  <si>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</si>
  <si>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</si>
  <si>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</si>
  <si>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</si>
  <si>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</si>
  <si>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</si>
  <si>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</si>
  <si>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</si>
  <si>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</si>
  <si>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</si>
  <si>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</si>
  <si>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</si>
  <si>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</si>
  <si>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</si>
  <si>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</si>
  <si>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</si>
  <si>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</si>
  <si>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</si>
  <si>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</si>
  <si>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</si>
  <si>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</si>
  <si>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</si>
  <si>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</si>
  <si>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</si>
  <si>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</si>
  <si>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</si>
  <si>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</si>
  <si>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</si>
  <si>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</si>
  <si>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</si>
  <si>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</si>
  <si>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</si>
  <si>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</si>
  <si>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</si>
  <si>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</si>
  <si>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</si>
  <si>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</si>
  <si>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</si>
  <si>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</si>
  <si>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</si>
  <si>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</si>
  <si>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</si>
  <si>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</si>
  <si>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</si>
  <si>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</si>
  <si>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</si>
  <si>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</si>
  <si>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</si>
  <si>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</si>
  <si>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</si>
  <si>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</si>
  <si>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</si>
  <si>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</si>
  <si>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</si>
  <si>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</si>
  <si>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</si>
  <si>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</si>
  <si>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</si>
  <si>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</si>
  <si>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</si>
  <si>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</si>
  <si>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</si>
  <si>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</si>
  <si>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</si>
  <si>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</si>
  <si>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</si>
  <si>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</si>
  <si>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</si>
  <si>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</si>
  <si>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</si>
  <si>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</si>
  <si>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</si>
  <si>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</si>
  <si>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</si>
  <si>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</si>
  <si>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</si>
  <si>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</si>
  <si>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</si>
  <si>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</si>
  <si>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</si>
  <si>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</si>
  <si>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</si>
  <si>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</si>
  <si>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</si>
  <si>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</si>
  <si>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</si>
  <si>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</si>
  <si>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</si>
  <si>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</si>
  <si>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</si>
  <si>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</si>
  <si>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</si>
  <si>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</si>
  <si>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</si>
  <si>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</si>
  <si>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</si>
  <si>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</si>
  <si>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</si>
  <si>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</si>
  <si>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</si>
  <si>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</si>
  <si>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</si>
  <si>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</si>
  <si>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</si>
  <si>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</si>
  <si>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</si>
  <si>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</si>
  <si>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</si>
  <si>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</si>
  <si>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</si>
  <si>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</si>
  <si>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</si>
  <si>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</si>
  <si>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</si>
  <si>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</si>
  <si>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</si>
  <si>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</si>
  <si>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</si>
  <si>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</si>
  <si>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</si>
  <si>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</si>
  <si>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</si>
  <si>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</si>
  <si>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</si>
  <si>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</si>
  <si>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</si>
  <si>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</si>
  <si>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</si>
  <si>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</si>
  <si>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</si>
  <si>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</si>
  <si>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</si>
  <si>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</si>
  <si>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</si>
  <si>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</si>
  <si>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</si>
  <si>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</si>
  <si>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</si>
  <si>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</si>
  <si>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</si>
  <si>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</si>
  <si>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</si>
  <si>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</si>
  <si>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</si>
  <si>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</si>
  <si>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</si>
  <si>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</si>
  <si>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</si>
  <si>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</si>
  <si>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</si>
  <si>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</si>
  <si>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</si>
  <si>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</si>
  <si>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</si>
  <si>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</si>
  <si>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</si>
  <si>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</si>
  <si>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</si>
  <si>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</si>
  <si>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</si>
  <si>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</si>
  <si>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</si>
  <si>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</si>
  <si>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</si>
  <si>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</si>
  <si>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</si>
  <si>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</si>
  <si>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</si>
  <si>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</si>
  <si>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</si>
  <si>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</si>
  <si>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</si>
  <si>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</si>
  <si>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</si>
  <si>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</si>
  <si>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</si>
  <si>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</si>
  <si>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</si>
  <si>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</si>
  <si>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</si>
  <si>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</si>
  <si>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</si>
  <si>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</si>
  <si>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</si>
  <si>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</si>
  <si>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</si>
  <si>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</si>
  <si>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</si>
  <si>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</si>
  <si>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</si>
  <si>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</si>
  <si>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</si>
  <si>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</si>
  <si>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</si>
  <si>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</si>
  <si>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</si>
  <si>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</si>
  <si>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</si>
  <si>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</si>
  <si>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</si>
  <si>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</si>
  <si>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</si>
  <si>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</si>
  <si>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</si>
  <si>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</si>
  <si>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</si>
  <si>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</si>
  <si>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</si>
  <si>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</si>
  <si>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</si>
  <si>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</si>
  <si>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</si>
  <si>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</si>
  <si>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</si>
  <si>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</si>
  <si>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</si>
  <si>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</si>
  <si>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</si>
  <si>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</si>
  <si>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</si>
  <si>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</si>
  <si>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</si>
  <si>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</si>
  <si>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</si>
  <si>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</si>
  <si>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</si>
  <si>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</si>
  <si>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</si>
  <si>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</si>
  <si>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</si>
  <si>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</si>
  <si>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</si>
  <si>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</si>
  <si>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</si>
  <si>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</si>
  <si>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</si>
  <si>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</si>
  <si>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</si>
  <si>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</si>
  <si>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</si>
  <si>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</si>
  <si>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</si>
  <si>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</si>
  <si>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</si>
  <si>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</si>
  <si>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</si>
  <si>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</si>
  <si>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</si>
  <si>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</si>
  <si>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</si>
  <si>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</si>
  <si>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</si>
  <si>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</si>
  <si>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</si>
  <si>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</si>
  <si>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</si>
  <si>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</si>
  <si>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</si>
  <si>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</si>
  <si>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</si>
  <si>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</si>
  <si>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</si>
  <si>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</si>
  <si>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</si>
  <si>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</si>
  <si>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</si>
  <si>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</si>
  <si>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</si>
  <si>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</si>
  <si>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</si>
  <si>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</si>
  <si>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</si>
  <si>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</si>
  <si>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</si>
  <si>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</si>
  <si>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</si>
  <si>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</si>
  <si>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</si>
  <si>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</si>
  <si>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</si>
  <si>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</si>
  <si>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</si>
  <si>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</si>
  <si>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</si>
  <si>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</si>
  <si>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</si>
  <si>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</si>
  <si>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</si>
  <si>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</si>
  <si>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</si>
  <si>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</si>
  <si>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</si>
  <si>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</si>
  <si>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</si>
  <si>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</si>
  <si>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</si>
  <si>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</si>
  <si>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</si>
  <si>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</si>
  <si>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</si>
  <si>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</si>
  <si>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</si>
  <si>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</si>
  <si>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</si>
  <si>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</si>
  <si>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</si>
  <si>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</si>
  <si>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</si>
  <si>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</si>
  <si>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</si>
  <si>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</si>
  <si>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</si>
  <si>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</si>
  <si>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</si>
  <si>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</si>
  <si>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</si>
  <si>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</si>
  <si>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</si>
  <si>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</si>
  <si>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</si>
  <si>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</si>
  <si>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</si>
  <si>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</si>
  <si>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</si>
  <si>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</si>
  <si>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</si>
  <si>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</si>
  <si>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</si>
  <si>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</si>
  <si>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</si>
  <si>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</si>
  <si>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</si>
  <si>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</si>
  <si>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</si>
  <si>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</si>
  <si>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</si>
  <si>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</si>
  <si>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</si>
  <si>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</si>
  <si>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</si>
  <si>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</si>
  <si>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</si>
  <si>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</si>
  <si>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</si>
  <si>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</si>
  <si>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</si>
  <si>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</si>
  <si>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</si>
  <si>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</si>
  <si>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</si>
  <si>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</si>
  <si>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</si>
  <si>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</si>
  <si>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</si>
  <si>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</si>
  <si>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</si>
  <si>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</si>
  <si>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</si>
  <si>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</si>
  <si>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</si>
  <si>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</si>
  <si>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</si>
  <si>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</si>
  <si>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</si>
  <si>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</si>
  <si>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</si>
  <si>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</si>
  <si>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</si>
  <si>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</si>
  <si>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</si>
  <si>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</si>
  <si>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</si>
  <si>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</si>
  <si>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</si>
  <si>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</si>
  <si>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</si>
  <si>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</si>
  <si>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</si>
  <si>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</si>
  <si>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</si>
  <si>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</si>
  <si>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</si>
  <si>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</si>
  <si>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</si>
  <si>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</si>
  <si>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</si>
  <si>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</si>
  <si>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</si>
  <si>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</si>
  <si>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</si>
  <si>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</si>
  <si>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</si>
  <si>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</si>
  <si>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</si>
  <si>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</si>
  <si>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</si>
  <si>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</si>
  <si>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</si>
  <si>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</si>
  <si>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</si>
  <si>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</si>
  <si>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</si>
  <si>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</si>
  <si>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</si>
  <si>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</si>
  <si>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</si>
  <si>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</si>
  <si>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</si>
  <si>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</si>
  <si>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</si>
  <si>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</si>
  <si>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</si>
  <si>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</si>
  <si>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</si>
  <si>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</si>
  <si>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</si>
  <si>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</si>
  <si>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</si>
  <si>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</si>
  <si>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</si>
  <si>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</si>
  <si>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</si>
  <si>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</si>
  <si>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</si>
  <si>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</si>
  <si>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</si>
  <si>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</si>
  <si>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</si>
  <si>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</si>
  <si>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</si>
  <si>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</si>
  <si>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</si>
  <si>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</si>
  <si>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</si>
  <si>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</si>
  <si>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</si>
  <si>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</si>
  <si>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</si>
  <si>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</si>
  <si>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</si>
  <si>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</si>
  <si>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</si>
  <si>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</si>
  <si>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</si>
  <si>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</si>
  <si>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</si>
  <si>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</si>
  <si>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</si>
  <si>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</si>
  <si>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</si>
  <si>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</si>
  <si>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</si>
  <si>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</si>
  <si>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</si>
  <si>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</si>
  <si>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</si>
  <si>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</si>
  <si>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</si>
  <si>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</si>
  <si>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</si>
  <si>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</si>
  <si>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</si>
  <si>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</si>
  <si>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</si>
  <si>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</si>
  <si>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</si>
  <si>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</si>
  <si>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</si>
  <si>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</si>
  <si>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</si>
  <si>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</si>
  <si>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</si>
  <si>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</si>
  <si>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</si>
  <si>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</si>
  <si>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</si>
  <si>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</si>
  <si>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</si>
  <si>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</si>
  <si>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</si>
  <si>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</si>
  <si>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</si>
  <si>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</si>
  <si>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</si>
  <si>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</si>
  <si>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</si>
  <si>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</si>
  <si>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</si>
  <si>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</si>
  <si>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</si>
  <si>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</si>
  <si>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</si>
  <si>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</si>
  <si>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</si>
  <si>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</si>
  <si>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</si>
  <si>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</si>
  <si>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</si>
  <si>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</si>
  <si>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</si>
  <si>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</si>
  <si>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</si>
  <si>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</si>
  <si>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</si>
  <si>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</si>
  <si>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</si>
  <si>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</si>
  <si>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</si>
  <si>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</si>
  <si>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</si>
  <si>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</si>
  <si>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</si>
  <si>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</si>
  <si>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</si>
  <si>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</si>
  <si>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</si>
  <si>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</si>
  <si>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</si>
  <si>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</si>
  <si>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</si>
  <si>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</si>
  <si>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</si>
  <si>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</si>
  <si>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</si>
  <si>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</si>
  <si>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</si>
  <si>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</si>
  <si>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</si>
  <si>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</si>
  <si>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</si>
  <si>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</si>
  <si>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</si>
  <si>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</si>
  <si>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</si>
  <si>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</si>
  <si>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</si>
  <si>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</si>
  <si>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</si>
  <si>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</si>
  <si>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</si>
  <si>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</si>
  <si>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</si>
  <si>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</si>
  <si>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</si>
  <si>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</si>
  <si>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</si>
  <si>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</si>
  <si>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</si>
  <si>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</si>
  <si>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</si>
  <si>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</si>
  <si>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</si>
  <si>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</si>
  <si>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</si>
  <si>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</si>
  <si>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</si>
  <si>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</si>
  <si>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</si>
  <si>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</si>
  <si>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</si>
  <si>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</si>
  <si>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</si>
  <si>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</si>
  <si>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</si>
  <si>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</si>
  <si>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</si>
  <si>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</si>
  <si>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</si>
  <si>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</si>
  <si>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</si>
  <si>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</si>
  <si>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</si>
  <si>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</si>
  <si>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</si>
  <si>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</si>
  <si>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</si>
  <si>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</si>
  <si>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</si>
  <si>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</si>
  <si>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</si>
  <si>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</si>
  <si>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</si>
  <si>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</si>
  <si>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</si>
  <si>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</si>
  <si>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</si>
  <si>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</si>
  <si>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</si>
  <si>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</si>
  <si>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</si>
  <si>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</si>
  <si>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</si>
  <si>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</si>
  <si>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</si>
  <si>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</si>
  <si>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</si>
  <si>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</si>
  <si>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</si>
  <si>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</si>
  <si>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</si>
  <si>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</si>
  <si>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</si>
  <si>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</si>
  <si>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</si>
  <si>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</si>
  <si>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</si>
  <si>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</si>
  <si>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</si>
  <si>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</si>
  <si>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</si>
  <si>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</si>
  <si>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</si>
  <si>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</si>
  <si>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</si>
  <si>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</si>
  <si>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</si>
  <si>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</si>
  <si>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</si>
  <si>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</si>
  <si>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</si>
  <si>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</si>
  <si>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</si>
  <si>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</si>
  <si>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</si>
  <si>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</si>
  <si>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</si>
  <si>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</si>
  <si>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</si>
  <si>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</si>
  <si>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</si>
  <si>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</si>
  <si>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</si>
  <si>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</si>
  <si>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</si>
  <si>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</si>
  <si>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</si>
  <si>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</si>
  <si>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</si>
  <si>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</si>
  <si>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</si>
  <si>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</si>
  <si>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</si>
  <si>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</si>
  <si>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</si>
  <si>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</si>
  <si>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</si>
  <si>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</si>
  <si>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</si>
  <si>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</si>
  <si>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</si>
  <si>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</si>
  <si>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</si>
  <si>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</si>
  <si>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</si>
  <si>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</si>
  <si>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</si>
  <si>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</si>
  <si>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</si>
  <si>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</si>
  <si>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</si>
  <si>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</si>
  <si>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</si>
  <si>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</si>
  <si>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</si>
  <si>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</si>
  <si>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</si>
  <si>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</si>
  <si>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</si>
  <si>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</si>
  <si>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</si>
  <si>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</si>
  <si>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</si>
  <si>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</si>
  <si>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</si>
  <si>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</si>
  <si>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</si>
  <si>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</si>
  <si>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</si>
  <si>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</si>
  <si>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</si>
  <si>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</si>
  <si>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</si>
  <si>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</si>
  <si>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</si>
  <si>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</si>
  <si>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</si>
  <si>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</si>
  <si>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</si>
  <si>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</si>
  <si>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</si>
  <si>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</si>
  <si>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</si>
  <si>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</si>
  <si>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</si>
  <si>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</si>
  <si>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</si>
  <si>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</si>
  <si>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</si>
  <si>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</si>
  <si>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</si>
  <si>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</si>
  <si>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</si>
  <si>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</si>
  <si>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</si>
  <si>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</si>
  <si>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</si>
  <si>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</si>
  <si>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</si>
  <si>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</si>
  <si>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</si>
  <si>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</si>
  <si>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</si>
  <si>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</si>
  <si>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</si>
  <si>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</si>
  <si>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</si>
  <si>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</si>
  <si>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</si>
  <si>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</si>
  <si>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</si>
  <si>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</si>
  <si>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</si>
  <si>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</si>
  <si>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</si>
  <si>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</si>
  <si>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</si>
  <si>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</si>
  <si>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</si>
  <si>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</si>
  <si>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</si>
  <si>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</si>
  <si>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</si>
  <si>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</si>
  <si>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</si>
  <si>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</si>
  <si>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</si>
  <si>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</si>
  <si>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</si>
  <si>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</si>
  <si>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</si>
  <si>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</si>
  <si>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</si>
  <si>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</si>
  <si>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</si>
  <si>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</si>
  <si>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</si>
  <si>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</si>
  <si>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</si>
  <si>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</si>
  <si>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</si>
  <si>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</si>
  <si>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</si>
  <si>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</si>
  <si>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</si>
  <si>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</si>
  <si>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</si>
  <si>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</si>
  <si>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</si>
  <si>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</si>
  <si>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</si>
  <si>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</si>
  <si>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</si>
  <si>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</si>
  <si>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</si>
  <si>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</si>
  <si>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</si>
  <si>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</si>
  <si>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</si>
  <si>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</si>
  <si>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</si>
  <si>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</si>
  <si>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</si>
  <si>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</si>
  <si>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</si>
  <si>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</si>
  <si>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</si>
  <si>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</si>
  <si>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</si>
  <si>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</si>
  <si>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</si>
  <si>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</si>
  <si>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</si>
  <si>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</si>
  <si>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</si>
  <si>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</si>
  <si>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</si>
  <si>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</si>
  <si>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</si>
  <si>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</si>
  <si>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</si>
  <si>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</si>
  <si>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</si>
  <si>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</si>
  <si>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</si>
  <si>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</si>
  <si>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</si>
  <si>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</si>
  <si>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</si>
  <si>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</si>
  <si>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</si>
  <si>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</si>
  <si>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</si>
  <si>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</si>
  <si>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</si>
  <si>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</si>
  <si>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</si>
  <si>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</si>
  <si>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</si>
  <si>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</si>
  <si>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</si>
  <si>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</si>
  <si>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</si>
  <si>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</si>
  <si>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</si>
  <si>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</si>
  <si>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</si>
  <si>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</si>
  <si>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</si>
  <si>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</si>
  <si>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</si>
  <si>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</si>
  <si>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</si>
  <si>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</si>
  <si>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</si>
  <si>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</si>
  <si>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</si>
  <si>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</si>
  <si>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</si>
  <si>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</si>
  <si>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</si>
  <si>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</si>
  <si>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</si>
  <si>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</si>
  <si>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</si>
  <si>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</si>
  <si>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</si>
  <si>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</si>
  <si>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</si>
  <si>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</si>
  <si>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</si>
  <si>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</si>
  <si>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</si>
  <si>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</si>
  <si>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</si>
  <si>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</si>
  <si>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</si>
  <si>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</si>
  <si>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</si>
  <si>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</si>
  <si>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</si>
  <si>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</si>
  <si>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</si>
  <si>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</si>
  <si>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</si>
  <si>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</si>
  <si>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</si>
  <si>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</si>
  <si>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</si>
  <si>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</si>
  <si>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</si>
  <si>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</si>
  <si>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</si>
  <si>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</si>
  <si>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</si>
  <si>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</si>
  <si>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</si>
  <si>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</si>
  <si>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</si>
  <si>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</si>
  <si>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</si>
  <si>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</si>
  <si>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</si>
  <si>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</si>
  <si>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</si>
  <si>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</si>
  <si>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</si>
  <si>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</si>
  <si>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</si>
  <si>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</si>
  <si>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</si>
  <si>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</si>
  <si>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</si>
  <si>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</si>
  <si>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</si>
  <si>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</si>
  <si>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</si>
  <si>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</si>
  <si>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</si>
  <si>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</si>
  <si>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</si>
  <si>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</si>
  <si>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</si>
  <si>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</si>
  <si>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</si>
  <si>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</si>
  <si>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</si>
  <si>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</si>
  <si>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</si>
  <si>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</si>
  <si>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</si>
  <si>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</si>
  <si>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</si>
  <si>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</si>
  <si>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</si>
  <si>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</si>
  <si>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</si>
  <si>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</si>
  <si>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</si>
  <si>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</si>
  <si>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</si>
  <si>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</si>
  <si>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</si>
  <si>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</si>
  <si>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</si>
  <si>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</si>
  <si>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</si>
  <si>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</si>
  <si>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</si>
  <si>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</si>
  <si>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</si>
  <si>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</si>
  <si>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</si>
  <si>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</si>
  <si>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</si>
  <si>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</si>
  <si>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</si>
  <si>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</si>
  <si>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</si>
  <si>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</si>
  <si>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</si>
  <si>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</si>
  <si>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</si>
  <si>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</si>
  <si>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</si>
  <si>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</si>
  <si>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</si>
  <si>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</si>
  <si>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</si>
  <si>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</si>
  <si>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</si>
  <si>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</si>
  <si>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</si>
  <si>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</si>
  <si>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</si>
  <si>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</si>
  <si>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</si>
  <si>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</si>
  <si>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</si>
  <si>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</si>
  <si>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</si>
  <si>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</si>
  <si>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</si>
  <si>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</si>
  <si>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</si>
  <si>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</si>
  <si>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</si>
  <si>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</si>
  <si>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</si>
  <si>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</si>
  <si>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</si>
  <si>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</si>
  <si>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</si>
  <si>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</si>
  <si>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</si>
  <si>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</si>
  <si>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</si>
  <si>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</si>
  <si>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</si>
  <si>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</si>
  <si>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</si>
  <si>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</si>
  <si>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</si>
  <si>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</si>
  <si>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</si>
  <si>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</si>
  <si>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</si>
  <si>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</si>
  <si>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</si>
  <si>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</si>
  <si>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</si>
  <si>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</si>
  <si>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</si>
  <si>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</si>
  <si>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</si>
  <si>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</si>
  <si>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</si>
  <si>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</si>
  <si>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</si>
  <si>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</si>
  <si>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</si>
  <si>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</si>
  <si>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</si>
  <si>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</si>
  <si>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</si>
  <si>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</si>
  <si>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</si>
  <si>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</si>
  <si>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</si>
  <si>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</si>
  <si>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</si>
  <si>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</si>
  <si>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</si>
  <si>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</si>
  <si>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</si>
  <si>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</si>
  <si>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</si>
  <si>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</si>
  <si>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</si>
  <si>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</si>
  <si>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</si>
  <si>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</si>
  <si>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</si>
  <si>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</si>
  <si>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</si>
  <si>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</si>
  <si>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</si>
  <si>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</si>
  <si>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</si>
  <si>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</si>
  <si>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</si>
  <si>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</si>
  <si>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</si>
  <si>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</si>
  <si>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</si>
  <si>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</si>
  <si>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</si>
  <si>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</si>
  <si>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</si>
  <si>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</si>
  <si>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</si>
  <si>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</si>
  <si>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</si>
  <si>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</si>
  <si>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</si>
  <si>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</si>
  <si>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</si>
  <si>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</si>
  <si>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</si>
  <si>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</si>
  <si>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</si>
  <si>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</si>
  <si>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</si>
  <si>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</si>
  <si>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</si>
  <si>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</si>
  <si>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</si>
  <si>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</si>
  <si>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</si>
  <si>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</si>
  <si>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</si>
  <si>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</si>
  <si>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</si>
  <si>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</si>
  <si>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</si>
  <si>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</si>
  <si>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</si>
  <si>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</si>
  <si>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</si>
  <si>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</si>
  <si>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</si>
  <si>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</si>
  <si>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</si>
  <si>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</si>
  <si>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</si>
  <si>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</si>
  <si>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</si>
  <si>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</si>
  <si>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</si>
  <si>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</si>
  <si>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</si>
  <si>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</si>
  <si>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</si>
  <si>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</si>
  <si>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</si>
  <si>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</si>
  <si>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</si>
  <si>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</si>
  <si>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</si>
  <si>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</si>
  <si>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</si>
  <si>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</si>
  <si>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</si>
  <si>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</si>
  <si>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</si>
  <si>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</si>
  <si>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</si>
  <si>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</si>
  <si>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</si>
  <si>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</si>
  <si>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</si>
  <si>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</si>
  <si>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</si>
  <si>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</si>
  <si>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</si>
  <si>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</si>
  <si>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</si>
  <si>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</si>
  <si>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</si>
  <si>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</si>
  <si>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</si>
  <si>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</si>
  <si>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</si>
  <si>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</si>
  <si>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</si>
  <si>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</si>
  <si>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</si>
  <si>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</si>
  <si>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</si>
  <si>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</si>
  <si>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</si>
  <si>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</si>
  <si>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</si>
  <si>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</si>
  <si>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</si>
  <si>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</si>
  <si>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</si>
  <si>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</si>
  <si>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</si>
  <si>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</si>
  <si>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</si>
  <si>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</si>
  <si>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</si>
  <si>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</si>
  <si>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</si>
  <si>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</si>
  <si>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</si>
  <si>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</si>
  <si>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</si>
  <si>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</si>
  <si>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</si>
  <si>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</si>
  <si>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</si>
  <si>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</si>
  <si>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</si>
  <si>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</si>
  <si>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</si>
  <si>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</si>
  <si>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</si>
  <si>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</si>
  <si>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</si>
  <si>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</si>
  <si>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</si>
  <si>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</si>
  <si>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</si>
  <si>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</si>
  <si>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</si>
  <si>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</si>
  <si>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</si>
  <si>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</si>
  <si>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</si>
  <si>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</si>
  <si>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</si>
  <si>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</si>
  <si>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</si>
  <si>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</si>
  <si>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</si>
  <si>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</si>
  <si>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</si>
  <si>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</si>
  <si>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</si>
  <si>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</si>
  <si>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</si>
  <si>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</si>
  <si>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</si>
  <si>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</si>
  <si>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</si>
  <si>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</si>
  <si>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</si>
  <si>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</si>
  <si>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</si>
  <si>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</si>
  <si>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</si>
  <si>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</si>
  <si>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</si>
  <si>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</si>
  <si>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</si>
  <si>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</si>
  <si>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</si>
  <si>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</si>
  <si>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</si>
  <si>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</si>
  <si>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</si>
  <si>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</si>
  <si>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</si>
  <si>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</si>
  <si>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</si>
  <si>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</si>
  <si>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</si>
  <si>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</si>
  <si>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</si>
  <si>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</si>
  <si>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</si>
  <si>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</si>
  <si>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</si>
  <si>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</si>
  <si>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</si>
  <si>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</si>
  <si>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</si>
  <si>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</si>
  <si>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</si>
  <si>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</si>
  <si>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</si>
  <si>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</si>
  <si>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</si>
  <si>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</si>
  <si>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</si>
  <si>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</si>
  <si>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</si>
  <si>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</si>
  <si>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</si>
  <si>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</si>
  <si>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</si>
  <si>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</si>
  <si>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</si>
  <si>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</si>
  <si>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</si>
  <si>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</si>
  <si>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</si>
  <si>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</si>
  <si>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</si>
  <si>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</si>
  <si>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</si>
  <si>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</si>
  <si>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</si>
  <si>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</si>
  <si>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</si>
  <si>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</si>
  <si>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</si>
  <si>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</si>
  <si>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</si>
  <si>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</si>
  <si>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</si>
  <si>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</si>
  <si>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</si>
  <si>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</si>
  <si>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</si>
  <si>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</si>
  <si>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</si>
  <si>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</si>
  <si>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</si>
  <si>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</si>
  <si>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</si>
  <si>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</si>
  <si>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</si>
  <si>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</si>
  <si>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</si>
  <si>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</si>
  <si>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</si>
  <si>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</si>
  <si>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</si>
  <si>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</si>
  <si>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</si>
  <si>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</si>
  <si>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</si>
  <si>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</si>
  <si>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</si>
  <si>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</si>
  <si>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</si>
  <si>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</si>
  <si>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</si>
  <si>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</si>
  <si>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</si>
  <si>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</si>
  <si>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</si>
  <si>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</si>
  <si>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</si>
  <si>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</si>
  <si>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</si>
  <si>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</si>
  <si>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</si>
  <si>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</si>
  <si>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</si>
  <si>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</si>
  <si>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</si>
  <si>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</si>
  <si>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</si>
  <si>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</si>
  <si>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</si>
  <si>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</si>
  <si>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</si>
  <si>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</si>
  <si>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</si>
  <si>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</si>
  <si>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</si>
  <si>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</si>
  <si>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</si>
  <si>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</si>
  <si>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</si>
  <si>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</si>
  <si>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</si>
  <si>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</si>
  <si>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</si>
  <si>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</si>
  <si>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</si>
  <si>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</si>
  <si>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</si>
  <si>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</si>
  <si>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</si>
  <si>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</si>
  <si>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</si>
  <si>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</si>
  <si>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</si>
  <si>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</si>
  <si>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</si>
  <si>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</si>
  <si>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</si>
  <si>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</si>
  <si>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</si>
  <si>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</si>
  <si>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</si>
  <si>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</si>
  <si>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</si>
  <si>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</si>
  <si>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</si>
  <si>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</si>
  <si>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</si>
  <si>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</si>
  <si>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</si>
  <si>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</si>
  <si>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</si>
  <si>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</si>
  <si>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</si>
  <si>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</si>
  <si>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</si>
  <si>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</si>
  <si>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</si>
  <si>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</si>
  <si>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</si>
  <si>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</si>
  <si>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</si>
  <si>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</si>
  <si>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</si>
  <si>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</si>
  <si>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</si>
  <si>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</si>
  <si>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</si>
  <si>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</si>
  <si>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</si>
  <si>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</si>
  <si>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</si>
  <si>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</si>
  <si>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</si>
  <si>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</si>
  <si>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</si>
  <si>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</si>
  <si>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</si>
  <si>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</si>
  <si>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</si>
  <si>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</si>
  <si>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</si>
  <si>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</si>
  <si>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</si>
  <si>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</si>
  <si>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</si>
  <si>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</si>
  <si>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</si>
  <si>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</si>
  <si>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</si>
  <si>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</si>
  <si>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</si>
  <si>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</si>
  <si>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</si>
  <si>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</si>
  <si>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</si>
  <si>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</si>
  <si>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</si>
  <si>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</si>
  <si>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</si>
  <si>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</si>
  <si>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</si>
  <si>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</si>
  <si>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</si>
  <si>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</si>
  <si>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</si>
  <si>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</si>
  <si>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</si>
  <si>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</si>
  <si>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</si>
  <si>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</si>
  <si>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</si>
  <si>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</si>
  <si>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</si>
  <si>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</si>
  <si>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</si>
  <si>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</si>
  <si>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</si>
  <si>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</si>
  <si>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</si>
  <si>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</si>
  <si>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</si>
  <si>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</si>
  <si>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</si>
  <si>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</si>
  <si>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</si>
  <si>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</si>
  <si>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</si>
  <si>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</si>
  <si>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</si>
  <si>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</si>
  <si>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</si>
  <si>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</si>
  <si>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</si>
  <si>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</si>
  <si>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</si>
  <si>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</si>
  <si>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</si>
  <si>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</si>
  <si>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</si>
  <si>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</si>
  <si>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</si>
  <si>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</si>
  <si>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</si>
  <si>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</si>
  <si>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</si>
  <si>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</si>
  <si>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</si>
  <si>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</si>
  <si>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</si>
  <si>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</si>
  <si>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</si>
  <si>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</si>
  <si>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</si>
  <si>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</si>
  <si>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</si>
  <si>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</si>
  <si>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</si>
  <si>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</si>
  <si>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</si>
  <si>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</si>
  <si>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</si>
  <si>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</si>
  <si>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</si>
  <si>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</si>
  <si>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</si>
  <si>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</si>
  <si>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</si>
  <si>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</si>
  <si>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</si>
  <si>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</si>
  <si>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</si>
  <si>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</si>
  <si>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</si>
  <si>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</si>
  <si>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</si>
  <si>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</si>
  <si>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</si>
  <si>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</si>
  <si>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</si>
  <si>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</si>
  <si>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</si>
  <si>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</si>
  <si>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</si>
  <si>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</si>
  <si>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</si>
  <si>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</si>
  <si>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</si>
  <si>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</si>
  <si>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</si>
  <si>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</si>
  <si>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</si>
  <si>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</si>
  <si>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</si>
  <si>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</si>
  <si>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</si>
  <si>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</si>
  <si>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</si>
  <si>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</si>
  <si>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</si>
  <si>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</si>
  <si>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</si>
  <si>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</si>
  <si>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</si>
  <si>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</si>
  <si>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</si>
  <si>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</si>
  <si>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</si>
  <si>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</si>
  <si>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</si>
  <si>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</si>
  <si>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</si>
  <si>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</si>
  <si>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</si>
  <si>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</si>
  <si>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</si>
  <si>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</si>
  <si>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</si>
  <si>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</si>
  <si>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</si>
  <si>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</si>
  <si>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</si>
  <si>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</si>
  <si>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</si>
  <si>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</si>
  <si>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</si>
  <si>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</si>
  <si>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</si>
  <si>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</si>
  <si>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</si>
  <si>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</si>
  <si>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</si>
  <si>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</si>
  <si>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</si>
  <si>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</si>
  <si>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</si>
  <si>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</si>
  <si>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</si>
  <si>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</si>
  <si>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</si>
  <si>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</si>
  <si>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</si>
  <si>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</si>
  <si>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</si>
  <si>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</si>
  <si>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</si>
  <si>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</si>
  <si>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</si>
  <si>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</si>
  <si>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</si>
  <si>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</si>
  <si>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</si>
  <si>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</si>
  <si>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</si>
  <si>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</si>
  <si>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</si>
  <si>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</si>
  <si>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</si>
  <si>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</si>
  <si>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</si>
  <si>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</si>
  <si>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</si>
  <si>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</si>
  <si>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</si>
  <si>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</si>
  <si>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</si>
  <si>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</si>
  <si>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</si>
  <si>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</si>
  <si>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</si>
  <si>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</si>
  <si>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</si>
  <si>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</si>
  <si>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</si>
  <si>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</si>
  <si>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</si>
  <si>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</si>
  <si>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</si>
  <si>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</si>
  <si>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</si>
  <si>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</si>
  <si>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</si>
  <si>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</si>
  <si>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</si>
  <si>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</si>
  <si>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</si>
  <si>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</si>
  <si>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</si>
  <si>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</si>
  <si>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</si>
  <si>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</si>
  <si>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</si>
  <si>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</si>
  <si>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</si>
  <si>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</si>
  <si>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</si>
  <si>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</si>
  <si>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</si>
  <si>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</si>
  <si>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</si>
  <si>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</si>
  <si>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</si>
  <si>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</si>
  <si>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</si>
  <si>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</si>
  <si>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</si>
  <si>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</si>
  <si>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</si>
  <si>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</si>
  <si>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</si>
  <si>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</si>
  <si>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</si>
  <si>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</si>
  <si>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</si>
  <si>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</si>
  <si>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</si>
  <si>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</si>
  <si>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</si>
  <si>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</si>
  <si>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</si>
  <si>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</si>
  <si>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</si>
  <si>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</si>
  <si>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</si>
  <si>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</si>
  <si>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</si>
  <si>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</si>
  <si>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</si>
  <si>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</si>
  <si>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</si>
  <si>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</si>
  <si>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</si>
  <si>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</si>
  <si>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</si>
  <si>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</si>
  <si>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</si>
  <si>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</si>
  <si>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</si>
  <si>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</si>
  <si>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</si>
  <si>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</si>
  <si>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</si>
  <si>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</si>
  <si>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</si>
  <si>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</si>
  <si>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</si>
  <si>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</si>
  <si>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</si>
  <si>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</si>
  <si>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</si>
  <si>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</si>
  <si>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</si>
  <si>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</si>
  <si>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</si>
  <si>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</si>
  <si>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</si>
  <si>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</si>
  <si>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</si>
  <si>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</si>
  <si>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</si>
  <si>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</si>
  <si>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</si>
  <si>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</si>
  <si>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</si>
  <si>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</si>
  <si>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</si>
  <si>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</si>
  <si>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</si>
  <si>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</si>
  <si>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</si>
  <si>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</si>
  <si>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</si>
  <si>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</si>
  <si>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</si>
  <si>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</si>
  <si>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</si>
  <si>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</si>
  <si>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</si>
  <si>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</si>
  <si>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</si>
  <si>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</si>
  <si>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</si>
  <si>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</si>
  <si>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</si>
  <si>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</si>
  <si>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</si>
  <si>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</si>
  <si>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</si>
  <si>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</si>
  <si>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</si>
  <si>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</si>
  <si>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</si>
  <si>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</si>
  <si>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</si>
  <si>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</si>
  <si>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</si>
  <si>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</si>
  <si>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</si>
  <si>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</si>
  <si>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</si>
  <si>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</si>
  <si>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</si>
  <si>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</si>
  <si>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</si>
  <si>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</si>
  <si>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</si>
  <si>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</si>
  <si>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</si>
  <si>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</si>
  <si>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</si>
  <si>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</si>
  <si>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</si>
  <si>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</si>
  <si>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</si>
  <si>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</si>
  <si>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</si>
  <si>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</si>
  <si>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</si>
  <si>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</si>
  <si>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</si>
  <si>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</si>
  <si>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</si>
  <si>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</si>
  <si>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</si>
  <si>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</si>
  <si>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</si>
  <si>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</si>
  <si>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</si>
  <si>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</si>
  <si>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</si>
  <si>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</si>
  <si>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</si>
  <si>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</si>
  <si>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</si>
  <si>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</si>
  <si>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</si>
  <si>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</si>
  <si>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</si>
  <si>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</si>
  <si>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</si>
  <si>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</si>
  <si>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</si>
  <si>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</si>
  <si>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</si>
  <si>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</si>
  <si>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</si>
  <si>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</si>
  <si>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</si>
  <si>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</si>
  <si>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</si>
  <si>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</si>
  <si>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</si>
  <si>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</si>
  <si>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</si>
  <si>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</si>
  <si>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</si>
  <si>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</si>
  <si>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</si>
  <si>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</si>
  <si>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</si>
  <si>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</si>
  <si>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</si>
  <si>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</si>
  <si>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</si>
  <si>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</si>
  <si>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</si>
  <si>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</si>
  <si>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</si>
  <si>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</si>
  <si>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</si>
  <si>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</si>
  <si>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</si>
  <si>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</si>
  <si>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</si>
  <si>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</si>
  <si>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</si>
  <si>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</si>
  <si>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</si>
  <si>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</si>
  <si>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</si>
  <si>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</si>
  <si>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</si>
  <si>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</si>
  <si>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</si>
  <si>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</si>
  <si>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</si>
  <si>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</si>
  <si>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</si>
  <si>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</si>
  <si>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</si>
  <si>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</si>
  <si>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</si>
  <si>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</si>
  <si>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</si>
  <si>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</si>
  <si>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</si>
  <si>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</si>
  <si>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</si>
  <si>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</si>
  <si>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</si>
  <si>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</si>
  <si>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</si>
  <si>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</si>
  <si>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</si>
  <si>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</si>
  <si>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</si>
  <si>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</si>
  <si>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</si>
  <si>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</si>
  <si>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</si>
  <si>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</si>
  <si>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</si>
  <si>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</si>
  <si>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</si>
  <si>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</si>
  <si>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</si>
  <si>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</si>
  <si>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</si>
  <si>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</si>
  <si>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</si>
  <si>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</si>
  <si>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</si>
  <si>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</si>
  <si>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</si>
  <si>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</si>
  <si>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</si>
  <si>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</si>
  <si>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</si>
  <si>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</si>
  <si>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</si>
  <si>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</si>
  <si>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</si>
  <si>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</si>
  <si>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</si>
  <si>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</si>
  <si>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</si>
  <si>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</si>
  <si>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</si>
  <si>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</si>
  <si>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</si>
  <si>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</si>
  <si>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</si>
  <si>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</si>
  <si>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</si>
  <si>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</si>
  <si>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</si>
  <si>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</si>
  <si>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</si>
  <si>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</si>
  <si>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</si>
  <si>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</si>
  <si>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</si>
  <si>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</si>
  <si>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</si>
  <si>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</si>
  <si>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</si>
  <si>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</si>
  <si>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</si>
  <si>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</si>
  <si>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</si>
  <si>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</si>
  <si>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</si>
  <si>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</si>
  <si>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</si>
  <si>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</si>
  <si>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</si>
  <si>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</si>
  <si>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</si>
  <si>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</si>
  <si>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</si>
  <si>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</si>
  <si>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</si>
  <si>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</si>
  <si>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</si>
  <si>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</si>
  <si>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</si>
  <si>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</si>
  <si>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</si>
  <si>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</si>
  <si>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</si>
  <si>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</si>
  <si>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</si>
  <si>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</si>
  <si>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</si>
  <si>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</si>
  <si>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</si>
  <si>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</si>
  <si>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</si>
  <si>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</si>
  <si>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</si>
  <si>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</si>
  <si>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</si>
  <si>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</si>
  <si>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</si>
  <si>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</si>
  <si>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</si>
  <si>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</si>
  <si>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</si>
  <si>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</si>
  <si>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</si>
  <si>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</si>
  <si>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</si>
  <si>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</si>
  <si>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</si>
  <si>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</si>
  <si>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</si>
  <si>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</si>
  <si>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</si>
  <si>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</si>
  <si>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</si>
  <si>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</si>
  <si>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</si>
  <si>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</si>
  <si>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</si>
  <si>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</si>
  <si>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</si>
  <si>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</si>
  <si>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</si>
  <si>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</si>
  <si>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</si>
  <si>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</si>
  <si>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</si>
  <si>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</si>
  <si>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</si>
  <si>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</si>
  <si>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</si>
  <si>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</si>
  <si>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</si>
  <si>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</si>
  <si>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</si>
  <si>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</si>
  <si>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</si>
  <si>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</si>
  <si>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</si>
  <si>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</si>
  <si>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</si>
  <si>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</si>
  <si>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</si>
  <si>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</si>
  <si>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</si>
  <si>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</si>
  <si>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</si>
  <si>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</si>
  <si>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</si>
  <si>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</si>
  <si>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</si>
  <si>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</si>
  <si>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</si>
  <si>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</si>
  <si>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</si>
  <si>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</si>
  <si>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</si>
  <si>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</si>
  <si>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</si>
  <si>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</si>
  <si>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</si>
  <si>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</si>
  <si>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</si>
  <si>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</si>
  <si>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</si>
  <si>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</si>
  <si>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</si>
  <si>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</si>
  <si>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</si>
  <si>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</si>
  <si>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</si>
  <si>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</si>
  <si>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</si>
  <si>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</si>
  <si>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</si>
  <si>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</si>
  <si>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</si>
  <si>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</si>
  <si>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</si>
  <si>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</si>
  <si>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</si>
  <si>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</si>
  <si>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</si>
  <si>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</si>
  <si>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</si>
  <si>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</si>
  <si>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</si>
  <si>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</si>
  <si>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</si>
  <si>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</si>
  <si>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</si>
  <si>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</si>
  <si>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</si>
  <si>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</si>
  <si>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</si>
  <si>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</si>
  <si>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</si>
  <si>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</si>
  <si>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</si>
  <si>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</si>
  <si>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</si>
  <si>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</si>
  <si>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</si>
  <si>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</si>
  <si>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</si>
  <si>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</si>
  <si>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</si>
  <si>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</si>
  <si>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</si>
  <si>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</si>
  <si>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</si>
  <si>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</si>
  <si>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</si>
  <si>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</si>
  <si>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</si>
  <si>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</si>
  <si>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</si>
  <si>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</si>
  <si>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</si>
  <si>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</si>
  <si>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</si>
  <si>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</si>
  <si>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</si>
  <si>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</si>
  <si>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</si>
  <si>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</si>
  <si>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</si>
  <si>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</si>
  <si>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</si>
  <si>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</si>
  <si>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</si>
  <si>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</si>
  <si>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</si>
  <si>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</si>
  <si>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</si>
  <si>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</si>
  <si>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</si>
  <si>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</si>
  <si>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</si>
  <si>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</si>
  <si>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</si>
  <si>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</si>
  <si>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</si>
  <si>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</si>
  <si>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</si>
  <si>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</si>
  <si>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</si>
  <si>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</si>
  <si>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</si>
  <si>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</si>
  <si>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</si>
  <si>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</si>
  <si>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</si>
  <si>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</si>
  <si>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</si>
  <si>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</si>
  <si>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</si>
  <si>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</si>
  <si>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</si>
  <si>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</si>
  <si>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</si>
  <si>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</si>
  <si>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</si>
  <si>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</si>
  <si>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</si>
  <si>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</si>
  <si>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</si>
  <si>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</si>
  <si>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</si>
  <si>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</si>
  <si>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</si>
  <si>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</si>
  <si>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</si>
  <si>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</si>
  <si>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</si>
  <si>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</si>
  <si>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</si>
  <si>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</si>
  <si>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</si>
  <si>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</si>
  <si>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</si>
  <si>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</si>
  <si>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</si>
  <si>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</si>
  <si>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</si>
  <si>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</si>
  <si>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</si>
  <si>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</si>
  <si>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</si>
  <si>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</si>
  <si>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</si>
  <si>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</si>
  <si>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</si>
  <si>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</si>
  <si>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</si>
  <si>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</si>
  <si>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</si>
  <si>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</si>
  <si>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</si>
  <si>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</si>
  <si>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</si>
  <si>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</si>
  <si>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</si>
  <si>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</si>
  <si>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</si>
  <si>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</si>
  <si>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</si>
  <si>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</si>
  <si>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</si>
  <si>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</si>
  <si>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</si>
  <si>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</si>
  <si>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</si>
  <si>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</si>
  <si>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</si>
  <si>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</si>
  <si>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</si>
  <si>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</si>
  <si>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</si>
  <si>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</si>
  <si>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</si>
  <si>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</si>
  <si>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</si>
  <si>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</si>
  <si>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</si>
  <si>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</si>
  <si>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</si>
  <si>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</si>
  <si>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</si>
  <si>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</si>
  <si>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</si>
  <si>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</si>
  <si>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</si>
  <si>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</si>
  <si>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</si>
  <si>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</si>
  <si>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</si>
  <si>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</si>
  <si>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</si>
  <si>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</si>
  <si>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</si>
  <si>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</si>
  <si>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</si>
  <si>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</si>
  <si>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</si>
  <si>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</si>
  <si>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</si>
  <si>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</si>
  <si>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</si>
  <si>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</si>
  <si>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</si>
  <si>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</si>
  <si>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</si>
  <si>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</si>
  <si>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</si>
  <si>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</si>
  <si>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</si>
  <si>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</si>
  <si>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</si>
  <si>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</si>
  <si>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</si>
  <si>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</si>
  <si>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</si>
  <si>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</si>
  <si>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</si>
  <si>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</si>
  <si>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</si>
  <si>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</si>
  <si>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</si>
  <si>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</si>
  <si>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</si>
  <si>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</si>
  <si>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</si>
  <si>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</si>
  <si>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</si>
  <si>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</si>
  <si>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</si>
  <si>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</si>
  <si>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</si>
  <si>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</si>
  <si>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</si>
  <si>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</si>
  <si>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</si>
  <si>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</si>
  <si>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</si>
  <si>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</si>
  <si>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</si>
  <si>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</si>
  <si>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</si>
  <si>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</si>
  <si>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</si>
  <si>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</si>
  <si>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</si>
  <si>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</si>
  <si>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</si>
  <si>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</si>
  <si>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</si>
  <si>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</si>
  <si>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</si>
  <si>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</si>
  <si>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</si>
  <si>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</si>
  <si>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</si>
  <si>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</si>
  <si>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</si>
  <si>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</si>
  <si>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</si>
  <si>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</si>
  <si>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</si>
  <si>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</si>
  <si>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</si>
  <si>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</si>
  <si>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</si>
  <si>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</si>
  <si>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</si>
  <si>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</si>
  <si>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</si>
  <si>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</si>
  <si>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</si>
  <si>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</si>
  <si>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</si>
  <si>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</si>
  <si>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</si>
  <si>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</si>
  <si>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</si>
  <si>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</si>
  <si>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</si>
  <si>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</si>
  <si>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</si>
  <si>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</si>
  <si>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</si>
  <si>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</si>
  <si>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</si>
  <si>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</si>
  <si>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</si>
  <si>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</si>
  <si>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</si>
  <si>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</si>
  <si>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</si>
  <si>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</si>
  <si>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</si>
  <si>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</si>
  <si>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</si>
  <si>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</si>
  <si>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</si>
  <si>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</si>
  <si>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</si>
  <si>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</si>
  <si>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</si>
  <si>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</si>
  <si>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</si>
  <si>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</si>
  <si>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</si>
  <si>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</si>
  <si>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</si>
  <si>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</si>
  <si>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</si>
  <si>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</si>
  <si>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</si>
  <si>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</si>
  <si>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</si>
  <si>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</si>
  <si>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</si>
  <si>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</si>
  <si>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</si>
  <si>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</si>
  <si>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</si>
  <si>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</si>
  <si>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</si>
  <si>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</si>
  <si>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</si>
  <si>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</si>
  <si>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</si>
  <si>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</si>
  <si>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</si>
  <si>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</si>
  <si>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</si>
  <si>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</si>
  <si>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</si>
  <si>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</si>
  <si>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</si>
  <si>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</si>
  <si>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</si>
  <si>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</si>
  <si>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</si>
  <si>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</si>
  <si>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</si>
  <si>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</si>
  <si>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</si>
  <si>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</si>
  <si>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</si>
  <si>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</si>
  <si>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</si>
  <si>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</si>
  <si>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</si>
  <si>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</si>
  <si>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</si>
  <si>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</si>
  <si>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</si>
  <si>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</si>
  <si>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</si>
  <si>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</si>
  <si>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</si>
  <si>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</si>
  <si>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</si>
  <si>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</si>
  <si>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</si>
  <si>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</si>
  <si>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</si>
  <si>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</si>
  <si>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</si>
  <si>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</si>
  <si>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</si>
  <si>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</si>
  <si>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</si>
  <si>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</si>
  <si>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</si>
  <si>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</si>
  <si>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</si>
  <si>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</si>
  <si>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</si>
  <si>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</si>
  <si>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</si>
  <si>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</si>
  <si>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</si>
  <si>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</si>
  <si>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</si>
  <si>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</si>
  <si>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</si>
  <si>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</si>
  <si>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</si>
  <si>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</si>
  <si>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</si>
  <si>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</si>
  <si>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</si>
  <si>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</si>
  <si>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</si>
  <si>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</si>
  <si>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</si>
  <si>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</si>
  <si>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</si>
  <si>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</si>
  <si>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</si>
  <si>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</si>
  <si>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</si>
  <si>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</si>
  <si>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</si>
  <si>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</si>
  <si>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</si>
  <si>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</si>
  <si>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</si>
  <si>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</si>
  <si>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</si>
  <si>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</si>
  <si>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</si>
  <si>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</si>
  <si>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</si>
  <si>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</si>
  <si>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</si>
  <si>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</si>
  <si>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</si>
  <si>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</si>
  <si>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</si>
  <si>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</si>
  <si>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</si>
  <si>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</si>
  <si>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</si>
  <si>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</si>
  <si>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</si>
  <si>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</si>
  <si>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</si>
  <si>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</si>
  <si>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</si>
  <si>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</si>
  <si>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</si>
  <si>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</si>
  <si>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</si>
  <si>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</si>
  <si>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</si>
  <si>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</si>
  <si>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</si>
  <si>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</si>
  <si>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</si>
  <si>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</si>
  <si>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</si>
  <si>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</si>
  <si>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</si>
  <si>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</si>
  <si>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</si>
  <si>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</si>
  <si>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</si>
  <si>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</si>
  <si>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</si>
  <si>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</si>
  <si>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</si>
  <si>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</si>
  <si>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</si>
  <si>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</si>
  <si>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</si>
  <si>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</si>
  <si>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</si>
  <si>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</si>
  <si>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</si>
  <si>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</si>
  <si>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</si>
  <si>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</si>
  <si>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</si>
  <si>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</si>
  <si>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</si>
  <si>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</si>
  <si>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</si>
  <si>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</si>
  <si>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</si>
  <si>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</si>
  <si>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</si>
  <si>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</si>
  <si>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</si>
  <si>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</si>
  <si>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</si>
  <si>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</si>
  <si>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</si>
  <si>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</si>
  <si>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</si>
  <si>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</si>
  <si>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</si>
  <si>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</si>
  <si>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</si>
  <si>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</si>
  <si>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</si>
  <si>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</si>
  <si>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</si>
  <si>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</si>
  <si>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</si>
  <si>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</si>
  <si>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</si>
  <si>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</si>
  <si>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</si>
  <si>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</si>
  <si>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</si>
  <si>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</si>
  <si>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</si>
  <si>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</si>
  <si>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</si>
  <si>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</si>
  <si>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</si>
  <si>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</si>
  <si>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</si>
  <si>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</si>
  <si>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</si>
  <si>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</si>
  <si>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</si>
  <si>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</si>
  <si>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</si>
  <si>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</si>
  <si>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</si>
  <si>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</si>
  <si>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</si>
  <si>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</si>
  <si>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</si>
  <si>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</si>
  <si>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</si>
  <si>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</si>
  <si>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</si>
  <si>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</si>
  <si>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</si>
  <si>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</si>
  <si>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</si>
  <si>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</si>
  <si>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</si>
  <si>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</si>
  <si>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</si>
  <si>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</si>
  <si>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</si>
  <si>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</si>
  <si>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</si>
  <si>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</si>
  <si>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</si>
  <si>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</si>
  <si>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</si>
  <si>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</si>
  <si>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</si>
  <si>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</si>
  <si>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</si>
  <si>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</si>
  <si>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</si>
  <si>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</si>
  <si>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</si>
  <si>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</si>
  <si>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</si>
  <si>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</si>
  <si>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</si>
  <si>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</si>
  <si>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</si>
  <si>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</si>
  <si>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</si>
  <si>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</si>
  <si>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</si>
  <si>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</si>
  <si>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</si>
  <si>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</si>
  <si>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</si>
  <si>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</si>
  <si>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</si>
  <si>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</si>
  <si>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</si>
  <si>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</si>
  <si>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</si>
  <si>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</si>
  <si>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</si>
  <si>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</si>
  <si>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</si>
  <si>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</si>
  <si>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</si>
  <si>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</si>
  <si>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</si>
  <si>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</si>
  <si>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</si>
  <si>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</si>
  <si>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</si>
  <si>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</si>
  <si>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</si>
  <si>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</si>
  <si>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</si>
  <si>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</si>
  <si>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</si>
  <si>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</si>
  <si>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</si>
  <si>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</si>
  <si>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</si>
  <si>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</si>
  <si>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</si>
  <si>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</si>
  <si>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</si>
  <si>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</si>
  <si>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</si>
  <si>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</si>
  <si>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</si>
  <si>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</si>
  <si>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</si>
  <si>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</si>
  <si>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</si>
  <si>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</si>
  <si>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</si>
  <si>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</si>
  <si>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</si>
  <si>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</si>
  <si>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</si>
  <si>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</si>
  <si>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</si>
  <si>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</si>
  <si>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</si>
  <si>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</si>
  <si>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</si>
  <si>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</si>
  <si>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</si>
  <si>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</si>
  <si>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</si>
  <si>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</si>
  <si>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</si>
  <si>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</si>
  <si>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</si>
  <si>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</si>
  <si>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</si>
  <si>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</si>
  <si>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</si>
  <si>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</si>
  <si>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</si>
  <si>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</si>
  <si>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</si>
  <si>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</si>
  <si>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</si>
  <si>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</si>
  <si>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</si>
  <si>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</si>
  <si>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</si>
  <si>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</si>
  <si>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</si>
  <si>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</si>
  <si>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</si>
  <si>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</si>
  <si>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</si>
  <si>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</si>
  <si>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</si>
  <si>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</si>
  <si>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</si>
  <si>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</si>
  <si>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</si>
  <si>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</si>
  <si>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</si>
  <si>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</si>
  <si>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</si>
  <si>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</si>
  <si>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</si>
  <si>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</si>
  <si>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</si>
  <si>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</si>
  <si>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</si>
  <si>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</si>
  <si>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</si>
  <si>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</si>
  <si>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</si>
  <si>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</si>
  <si>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</si>
  <si>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</si>
  <si>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</si>
  <si>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</si>
  <si>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</si>
  <si>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</si>
  <si>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</si>
  <si>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</si>
  <si>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</si>
  <si>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</si>
  <si>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</si>
  <si>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</si>
  <si>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</si>
  <si>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</si>
  <si>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</si>
  <si>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</si>
  <si>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</si>
  <si>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</si>
  <si>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</si>
  <si>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</si>
  <si>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</si>
  <si>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</si>
  <si>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</si>
  <si>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</si>
  <si>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</si>
  <si>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</si>
  <si>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</si>
  <si>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</si>
  <si>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</si>
  <si>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</si>
  <si>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</si>
  <si>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</si>
  <si>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</si>
  <si>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</si>
  <si>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</si>
  <si>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</si>
  <si>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</si>
  <si>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</si>
  <si>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</si>
  <si>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</si>
  <si>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</si>
  <si>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</si>
  <si>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</si>
  <si>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</si>
  <si>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</si>
  <si>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</si>
  <si>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</si>
  <si>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</si>
  <si>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</si>
  <si>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</si>
  <si>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</si>
  <si>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</si>
  <si>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</si>
  <si>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</si>
  <si>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</si>
  <si>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</si>
  <si>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</si>
  <si>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</si>
  <si>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</si>
  <si>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</si>
  <si>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</si>
  <si>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</si>
  <si>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</si>
  <si>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</si>
  <si>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</si>
  <si>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</si>
  <si>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</si>
  <si>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</si>
  <si>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</si>
  <si>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</si>
  <si>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</si>
  <si>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</si>
  <si>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</si>
  <si>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</si>
  <si>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</si>
  <si>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</si>
  <si>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</si>
  <si>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</si>
  <si>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</si>
  <si>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</si>
  <si>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</si>
  <si>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</si>
  <si>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</si>
  <si>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</si>
  <si>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</si>
  <si>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</si>
  <si>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</si>
  <si>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</si>
  <si>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</si>
  <si>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</si>
  <si>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</si>
  <si>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</si>
  <si>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</si>
  <si>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</si>
  <si>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</si>
  <si>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</si>
  <si>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</si>
  <si>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</si>
  <si>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</si>
  <si>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</si>
  <si>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</si>
  <si>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</si>
  <si>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</si>
  <si>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</si>
  <si>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</si>
  <si>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</si>
  <si>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</si>
  <si>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</si>
  <si>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</si>
  <si>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</si>
  <si>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</si>
  <si>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</si>
  <si>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</si>
  <si>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</si>
  <si>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</si>
  <si>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</si>
  <si>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</si>
  <si>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</si>
  <si>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</si>
  <si>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</si>
  <si>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</si>
  <si>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</si>
  <si>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</si>
  <si>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</si>
  <si>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</si>
  <si>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</si>
  <si>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</si>
  <si>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</si>
  <si>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</si>
  <si>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</si>
  <si>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</si>
  <si>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</si>
  <si>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</si>
  <si>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</si>
  <si>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</si>
  <si>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</si>
  <si>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</si>
  <si>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</si>
  <si>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</si>
  <si>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</si>
  <si>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</si>
  <si>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</si>
  <si>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</si>
  <si>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</si>
  <si>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</si>
  <si>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</si>
  <si>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</si>
  <si>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</si>
  <si>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</si>
  <si>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</si>
  <si>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</si>
  <si>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</si>
  <si>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</si>
  <si>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</si>
  <si>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</si>
  <si>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</si>
  <si>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</si>
  <si>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</si>
  <si>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</si>
  <si>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</si>
  <si>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</si>
  <si>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</si>
  <si>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</si>
  <si>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</si>
  <si>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</si>
  <si>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</si>
  <si>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</si>
  <si>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</si>
  <si>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</si>
  <si>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</si>
  <si>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</si>
  <si>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</si>
  <si>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</si>
  <si>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</si>
  <si>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</si>
  <si>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</si>
  <si>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</si>
  <si>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</si>
  <si>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</si>
  <si>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</si>
  <si>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</si>
  <si>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</si>
  <si>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</si>
  <si>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</si>
  <si>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</si>
  <si>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</si>
  <si>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</si>
  <si>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</si>
  <si>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</si>
  <si>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</si>
  <si>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</si>
  <si>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</si>
  <si>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</si>
  <si>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</si>
  <si>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</si>
  <si>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</si>
  <si>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</si>
  <si>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</si>
  <si>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</si>
  <si>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</si>
  <si>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</si>
  <si>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</si>
  <si>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</si>
  <si>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</si>
  <si>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</si>
  <si>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</si>
  <si>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</si>
  <si>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</si>
  <si>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</si>
  <si>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</si>
  <si>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</si>
  <si>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</si>
  <si>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</si>
  <si>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</si>
  <si>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</si>
  <si>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</si>
  <si>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</si>
  <si>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</si>
  <si>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</si>
  <si>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</si>
  <si>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</si>
  <si>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</si>
  <si>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</si>
  <si>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</si>
  <si>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</si>
  <si>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</si>
  <si>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</si>
  <si>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</si>
  <si>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</si>
  <si>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</si>
  <si>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</si>
  <si>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</si>
  <si>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</si>
  <si>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</si>
  <si>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</si>
  <si>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</si>
  <si>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</si>
  <si>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</si>
  <si>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</si>
  <si>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</si>
  <si>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</si>
  <si>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</si>
  <si>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</si>
  <si>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</si>
  <si>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</si>
  <si>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</si>
  <si>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</si>
  <si>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</si>
  <si>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</si>
  <si>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</si>
  <si>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</si>
  <si>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</si>
  <si>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</si>
  <si>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</si>
  <si>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</si>
  <si>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</si>
  <si>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</si>
  <si>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</si>
  <si>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</si>
  <si>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</si>
  <si>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</si>
  <si>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</si>
  <si>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</si>
  <si>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</si>
  <si>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</si>
  <si>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</si>
  <si>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</si>
  <si>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</si>
  <si>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</si>
  <si>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</si>
  <si>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</si>
  <si>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</si>
  <si>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</si>
  <si>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</si>
  <si>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</si>
  <si>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</si>
  <si>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</si>
  <si>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</si>
  <si>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</si>
  <si>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</si>
  <si>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</si>
  <si>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</si>
  <si>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</si>
  <si>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</si>
  <si>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</si>
  <si>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</si>
  <si>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</si>
  <si>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</si>
  <si>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</si>
  <si>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</si>
  <si>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</si>
  <si>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</si>
  <si>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</si>
  <si>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</si>
  <si>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</si>
  <si>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</si>
  <si>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</si>
  <si>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</si>
  <si>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</si>
  <si>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</si>
  <si>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</si>
  <si>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</si>
  <si>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</si>
  <si>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</si>
  <si>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</si>
  <si>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</si>
  <si>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</si>
  <si>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</si>
  <si>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</si>
  <si>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</si>
  <si>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</si>
  <si>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</si>
  <si>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</si>
  <si>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</si>
  <si>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</si>
  <si>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</si>
  <si>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</si>
  <si>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</si>
  <si>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</si>
  <si>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</si>
  <si>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</si>
  <si>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</si>
  <si>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</si>
  <si>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</si>
  <si>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</si>
  <si>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</si>
  <si>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</si>
  <si>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</si>
  <si>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</si>
  <si>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</si>
  <si>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</si>
  <si>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</si>
  <si>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</si>
  <si>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</si>
  <si>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</si>
  <si>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</si>
  <si>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</si>
  <si>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</si>
  <si>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</si>
  <si>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</si>
  <si>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</si>
  <si>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</si>
  <si>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</si>
  <si>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</si>
  <si>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</si>
  <si>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</si>
  <si>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</si>
  <si>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</si>
  <si>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</si>
  <si>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</si>
  <si>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</si>
  <si>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</si>
  <si>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</si>
  <si>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</si>
  <si>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</si>
  <si>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</si>
  <si>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</si>
  <si>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</si>
  <si>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</si>
  <si>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</si>
  <si>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</si>
  <si>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</si>
  <si>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</si>
  <si>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</si>
  <si>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</si>
  <si>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</si>
  <si>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</si>
  <si>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</si>
  <si>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</si>
  <si>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</si>
  <si>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</si>
  <si>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</si>
  <si>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</si>
  <si>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</si>
  <si>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</si>
  <si>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</si>
  <si>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</si>
  <si>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</si>
  <si>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</si>
  <si>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</si>
  <si>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</si>
  <si>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</si>
  <si>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</si>
  <si>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</si>
  <si>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</si>
  <si>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</si>
  <si>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</si>
  <si>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</si>
  <si>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</si>
  <si>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</si>
  <si>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</si>
  <si>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</si>
  <si>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</si>
  <si>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</si>
  <si>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</si>
  <si>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</si>
  <si>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</si>
  <si>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</si>
  <si>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</si>
  <si>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</si>
  <si>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</si>
  <si>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</si>
  <si>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</si>
  <si>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</si>
  <si>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</si>
  <si>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</si>
  <si>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</si>
  <si>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</si>
  <si>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</si>
  <si>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</si>
  <si>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</si>
  <si>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</si>
  <si>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</si>
  <si>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</si>
  <si>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</si>
  <si>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</si>
  <si>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</si>
  <si>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</si>
  <si>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</si>
  <si>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</si>
  <si>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</si>
  <si>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</si>
  <si>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</si>
  <si>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</si>
  <si>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</si>
  <si>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</si>
  <si>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</si>
  <si>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</si>
  <si>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</si>
  <si>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</si>
  <si>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</si>
  <si>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</si>
  <si>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</si>
  <si>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</si>
  <si>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</si>
  <si>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</si>
  <si>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</si>
  <si>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</si>
  <si>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</si>
  <si>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</si>
  <si>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</si>
  <si>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</si>
  <si>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</si>
  <si>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</si>
  <si>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</si>
  <si>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</si>
  <si>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</si>
  <si>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</si>
  <si>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</si>
  <si>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</si>
  <si>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</si>
  <si>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</si>
  <si>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</si>
  <si>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</si>
  <si>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</si>
  <si>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</si>
  <si>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</si>
  <si>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</si>
  <si>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</si>
  <si>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</si>
  <si>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</si>
  <si>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</si>
  <si>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</si>
  <si>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</si>
  <si>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</si>
  <si>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</si>
  <si>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</si>
  <si>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</si>
  <si>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</si>
  <si>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</si>
  <si>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</si>
  <si>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</si>
  <si>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</si>
  <si>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</si>
  <si>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</si>
  <si>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</si>
  <si>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</si>
  <si>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</si>
  <si>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</si>
  <si>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</si>
  <si>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</si>
  <si>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</si>
  <si>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</si>
  <si>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</si>
  <si>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</si>
  <si>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</si>
  <si>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</si>
  <si>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</si>
  <si>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</si>
  <si>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</si>
  <si>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</si>
  <si>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</si>
  <si>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</si>
  <si>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</si>
  <si>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</si>
  <si>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</si>
  <si>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</si>
  <si>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</si>
  <si>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</si>
  <si>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</si>
  <si>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</si>
  <si>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</si>
  <si>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</si>
  <si>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</si>
  <si>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</si>
  <si>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</si>
  <si>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</si>
  <si>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</si>
  <si>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</si>
  <si>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</si>
  <si>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</si>
  <si>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</si>
  <si>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</si>
  <si>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</si>
  <si>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</si>
  <si>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</si>
  <si>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</si>
  <si>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</si>
  <si>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</si>
  <si>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</si>
  <si>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</si>
  <si>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</si>
  <si>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</si>
  <si>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</si>
  <si>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</si>
  <si>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</si>
  <si>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</si>
  <si>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</si>
  <si>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</si>
  <si>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</si>
  <si>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</si>
  <si>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</si>
  <si>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</si>
  <si>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</si>
  <si>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</si>
  <si>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</si>
  <si>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</si>
  <si>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</si>
  <si>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</si>
  <si>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</si>
  <si>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</si>
  <si>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</si>
  <si>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</si>
  <si>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</si>
  <si>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</si>
  <si>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</si>
  <si>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</si>
  <si>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</si>
  <si>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</si>
  <si>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</si>
  <si>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</si>
  <si>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</si>
  <si>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</si>
  <si>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</si>
  <si>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</si>
  <si>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</si>
  <si>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</si>
  <si>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</si>
  <si>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</si>
  <si>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</si>
  <si>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</si>
  <si>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</si>
  <si>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</si>
  <si>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</si>
  <si>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</si>
  <si>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</si>
  <si>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</si>
  <si>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</si>
  <si>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</si>
  <si>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</si>
  <si>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</si>
  <si>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</si>
  <si>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</si>
  <si>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</si>
  <si>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</si>
  <si>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</si>
  <si>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</si>
  <si>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</si>
  <si>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</si>
  <si>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</si>
  <si>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</si>
  <si>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</si>
  <si>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</si>
  <si>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</si>
  <si>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</si>
  <si>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</si>
  <si>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</si>
  <si>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</si>
  <si>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</si>
  <si>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</si>
  <si>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</si>
  <si>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</si>
  <si>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</si>
  <si>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</si>
  <si>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</si>
  <si>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</si>
  <si>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</si>
  <si>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</si>
  <si>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</si>
  <si>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</si>
  <si>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</si>
  <si>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</si>
  <si>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</si>
  <si>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</si>
  <si>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</si>
  <si>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</si>
  <si>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</si>
  <si>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</si>
  <si>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</si>
  <si>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</si>
  <si>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</si>
  <si>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</si>
  <si>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</si>
  <si>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</si>
  <si>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</si>
  <si>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</si>
  <si>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</si>
  <si>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</si>
  <si>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</si>
  <si>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</si>
  <si>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</si>
  <si>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</si>
  <si>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</si>
  <si>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</si>
  <si>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</si>
  <si>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</si>
  <si>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</si>
  <si>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</si>
  <si>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</si>
  <si>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</si>
  <si>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</si>
  <si>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</si>
  <si>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</si>
  <si>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</si>
  <si>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</si>
  <si>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</si>
  <si>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</si>
  <si>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</si>
  <si>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</si>
  <si>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</si>
  <si>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</si>
  <si>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</si>
  <si>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</si>
  <si>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</si>
  <si>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</si>
  <si>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</si>
  <si>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</si>
  <si>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</si>
  <si>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</si>
  <si>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</si>
  <si>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</si>
  <si>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</si>
  <si>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</si>
  <si>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</si>
  <si>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</si>
  <si>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</si>
  <si>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</si>
  <si>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</si>
  <si>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</si>
  <si>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</si>
  <si>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</si>
  <si>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</si>
  <si>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</si>
  <si>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</si>
  <si>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</si>
  <si>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</si>
  <si>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</si>
  <si>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</si>
  <si>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</si>
  <si>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</si>
  <si>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</si>
  <si>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</si>
  <si>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</si>
  <si>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</si>
  <si>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</si>
  <si>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</si>
  <si>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</si>
  <si>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</si>
  <si>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</si>
  <si>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</si>
  <si>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</si>
  <si>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</si>
  <si>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</si>
  <si>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</si>
  <si>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</si>
  <si>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</si>
  <si>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</si>
  <si>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</si>
  <si>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</si>
  <si>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</si>
  <si>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</si>
  <si>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</si>
  <si>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</si>
  <si>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</si>
  <si>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</si>
  <si>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</si>
  <si>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</si>
  <si>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</si>
  <si>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</si>
  <si>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</si>
  <si>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</si>
  <si>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</si>
  <si>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</si>
  <si>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</si>
  <si>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</si>
  <si>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</si>
  <si>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</si>
  <si>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</si>
  <si>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</si>
  <si>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</si>
  <si>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</si>
  <si>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</si>
  <si>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</si>
  <si>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</si>
  <si>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</si>
  <si>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</si>
  <si>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</si>
  <si>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</si>
  <si>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</si>
  <si>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</si>
  <si>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</si>
  <si>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</si>
  <si>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</si>
  <si>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</si>
  <si>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</si>
  <si>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</si>
  <si>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</si>
  <si>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</si>
  <si>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</si>
  <si>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</si>
  <si>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</si>
  <si>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</si>
  <si>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</si>
  <si>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</si>
  <si>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</si>
  <si>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</si>
  <si>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</si>
  <si>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</si>
  <si>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</si>
  <si>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</si>
  <si>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</si>
  <si>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</si>
  <si>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</si>
  <si>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</si>
  <si>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</si>
  <si>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</si>
  <si>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</si>
  <si>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</si>
  <si>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</si>
  <si>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</si>
  <si>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</si>
  <si>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</si>
  <si>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</si>
  <si>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</si>
  <si>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</si>
  <si>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</si>
  <si>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</si>
  <si>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</si>
  <si>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</si>
  <si>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</si>
  <si>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</si>
  <si>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</si>
  <si>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</si>
  <si>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</si>
  <si>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</si>
  <si>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</si>
  <si>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</si>
  <si>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</si>
  <si>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</si>
  <si>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</si>
  <si>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</si>
  <si>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</si>
  <si>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</si>
  <si>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</si>
  <si>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</si>
  <si>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</si>
  <si>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</si>
  <si>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</si>
  <si>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</si>
  <si>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</si>
  <si>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</si>
  <si>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</si>
  <si>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</si>
  <si>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</si>
  <si>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</si>
  <si>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</si>
  <si>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</si>
  <si>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</si>
  <si>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</si>
  <si>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</si>
  <si>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</si>
  <si>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</si>
  <si>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</si>
  <si>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</si>
  <si>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</si>
  <si>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</si>
  <si>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</si>
  <si>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</si>
  <si>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</si>
  <si>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</si>
  <si>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</si>
  <si>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</si>
  <si>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</si>
  <si>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</si>
  <si>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</si>
  <si>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</si>
  <si>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</si>
  <si>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</si>
  <si>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</si>
  <si>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</si>
  <si>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</si>
  <si>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</si>
  <si>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</si>
  <si>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</si>
  <si>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</si>
  <si>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</si>
  <si>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</si>
  <si>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</si>
  <si>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</si>
  <si>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</si>
  <si>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</si>
  <si>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</si>
  <si>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</si>
  <si>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</si>
  <si>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</si>
  <si>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</si>
  <si>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</si>
  <si>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</si>
  <si>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</si>
  <si>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</si>
  <si>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</si>
  <si>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</si>
  <si>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</si>
  <si>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</si>
  <si>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</si>
  <si>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</si>
  <si>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</si>
  <si>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</si>
  <si>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</si>
  <si>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</si>
  <si>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</si>
  <si>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</si>
  <si>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</si>
  <si>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</si>
  <si>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</si>
  <si>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</si>
  <si>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</si>
  <si>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</si>
  <si>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</si>
  <si>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</si>
  <si>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</si>
  <si>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</si>
  <si>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</si>
  <si>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</si>
  <si>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</si>
  <si>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</si>
  <si>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</si>
  <si>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</si>
  <si>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</si>
  <si>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</si>
  <si>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</si>
  <si>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</si>
  <si>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</si>
  <si>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</si>
  <si>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</si>
  <si>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</si>
  <si>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</si>
  <si>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</si>
  <si>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</si>
  <si>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</si>
  <si>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</si>
  <si>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</si>
  <si>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</si>
  <si>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</si>
  <si>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</si>
  <si>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</si>
  <si>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</si>
  <si>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</si>
  <si>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</si>
  <si>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</si>
  <si>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</si>
  <si>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</si>
  <si>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</si>
  <si>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</si>
  <si>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</si>
  <si>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</si>
  <si>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</si>
  <si>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</si>
  <si>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</si>
  <si>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</si>
  <si>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</si>
  <si>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</si>
  <si>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</si>
  <si>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</si>
  <si>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</si>
  <si>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</si>
  <si>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</si>
  <si>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</si>
  <si>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</si>
  <si>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</si>
  <si>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</si>
  <si>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</si>
  <si>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</si>
  <si>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</si>
  <si>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</si>
  <si>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</si>
  <si>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</si>
  <si>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</si>
  <si>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</si>
  <si>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</si>
  <si>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</si>
  <si>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</si>
  <si>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</si>
  <si>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</si>
  <si>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</si>
  <si>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</si>
  <si>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</si>
  <si>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</si>
  <si>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</si>
  <si>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</si>
  <si>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</si>
  <si>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</si>
  <si>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</si>
  <si>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</si>
  <si>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</si>
  <si>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</si>
  <si>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</si>
  <si>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</si>
  <si>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</si>
  <si>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</si>
  <si>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</si>
  <si>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</si>
  <si>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</si>
  <si>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</si>
  <si>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</si>
  <si>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</si>
  <si>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</si>
  <si>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</si>
  <si>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</si>
  <si>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</si>
  <si>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</si>
  <si>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</si>
  <si>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</si>
  <si>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</si>
  <si>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</si>
  <si>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</si>
  <si>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</si>
  <si>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</si>
  <si>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</si>
  <si>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</si>
  <si>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</si>
  <si>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</si>
  <si>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</si>
  <si>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</si>
  <si>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</si>
  <si>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</si>
  <si>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</si>
  <si>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</si>
  <si>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</si>
  <si>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</si>
  <si>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</si>
  <si>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</si>
  <si>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</si>
  <si>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</si>
  <si>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</si>
  <si>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</si>
  <si>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</si>
  <si>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</si>
  <si>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</si>
  <si>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</si>
  <si>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</si>
  <si>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</si>
  <si>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</si>
  <si>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</si>
  <si>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</si>
  <si>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</si>
  <si>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</si>
  <si>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</si>
  <si>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</si>
  <si>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</si>
  <si>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</si>
  <si>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</si>
  <si>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</si>
  <si>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</si>
  <si>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</si>
  <si>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</si>
  <si>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</si>
  <si>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</si>
  <si>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</si>
  <si>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</si>
  <si>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</si>
  <si>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</si>
  <si>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</si>
  <si>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</si>
  <si>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</si>
  <si>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</si>
  <si>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</si>
  <si>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</si>
  <si>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</si>
  <si>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</si>
  <si>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</si>
  <si>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</si>
  <si>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</si>
  <si>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</si>
  <si>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</si>
  <si>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</si>
  <si>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</si>
  <si>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</si>
  <si>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</si>
  <si>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</si>
  <si>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</si>
  <si>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</si>
  <si>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</si>
  <si>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</si>
  <si>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</si>
  <si>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</si>
  <si>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</si>
  <si>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</si>
  <si>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</si>
  <si>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</si>
  <si>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</si>
  <si>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</si>
  <si>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</si>
  <si>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</si>
  <si>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</si>
  <si>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</si>
  <si>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</si>
  <si>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</si>
  <si>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</si>
  <si>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</si>
  <si>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</si>
  <si>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</si>
  <si>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</si>
  <si>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</si>
  <si>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</si>
  <si>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</si>
  <si>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</si>
  <si>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</si>
  <si>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</si>
  <si>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</si>
  <si>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</si>
  <si>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</si>
  <si>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</si>
  <si>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</si>
  <si>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</si>
  <si>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</si>
  <si>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</si>
  <si>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</si>
  <si>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</si>
  <si>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</si>
  <si>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</si>
  <si>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</si>
  <si>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</si>
  <si>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</si>
  <si>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</si>
  <si>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</si>
  <si>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</si>
  <si>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</si>
  <si>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</si>
  <si>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</si>
  <si>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</si>
  <si>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</si>
  <si>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</si>
  <si>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</si>
  <si>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</si>
  <si>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</si>
  <si>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</si>
  <si>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</si>
  <si>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</si>
  <si>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</si>
  <si>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</si>
  <si>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</si>
  <si>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</si>
  <si>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</si>
  <si>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</si>
  <si>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</si>
  <si>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</si>
  <si>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</si>
  <si>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</si>
  <si>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</si>
  <si>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</si>
  <si>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</si>
  <si>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</si>
  <si>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</si>
  <si>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</si>
  <si>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</si>
  <si>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</si>
  <si>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</si>
  <si>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</si>
  <si>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</si>
  <si>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</si>
  <si>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</si>
  <si>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</si>
  <si>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</si>
  <si>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</si>
  <si>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</si>
  <si>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</si>
  <si>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</si>
  <si>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</si>
  <si>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</si>
  <si>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</si>
  <si>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</si>
  <si>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</si>
  <si>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</si>
  <si>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</si>
  <si>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</si>
  <si>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</si>
  <si>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</si>
  <si>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</si>
  <si>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</si>
  <si>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</si>
  <si>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</si>
  <si>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</si>
  <si>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</si>
  <si>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</si>
  <si>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</si>
  <si>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</si>
  <si>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</si>
  <si>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</si>
  <si>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</si>
  <si>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</si>
  <si>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</si>
  <si>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</si>
  <si>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</si>
  <si>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</si>
  <si>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</si>
  <si>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</si>
  <si>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</si>
  <si>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</si>
  <si>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</si>
  <si>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</si>
  <si>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</si>
  <si>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</si>
  <si>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</si>
  <si>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</si>
  <si>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</si>
  <si>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</si>
  <si>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</si>
  <si>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</si>
  <si>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</si>
  <si>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</si>
  <si>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</si>
  <si>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</si>
  <si>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</si>
  <si>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</si>
  <si>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</si>
  <si>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</si>
  <si>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</si>
  <si>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</si>
  <si>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</si>
  <si>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</si>
  <si>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</si>
  <si>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</si>
  <si>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</si>
  <si>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</si>
  <si>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</si>
  <si>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</si>
  <si>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</si>
  <si>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</si>
  <si>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</si>
  <si>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</si>
  <si>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</si>
  <si>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</si>
  <si>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</si>
  <si>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</si>
  <si>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</si>
  <si>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</si>
  <si>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</si>
  <si>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</si>
  <si>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</si>
  <si>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</si>
  <si>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</si>
  <si>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</si>
  <si>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</si>
  <si>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</si>
  <si>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</si>
  <si>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</si>
  <si>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</si>
  <si>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</si>
  <si>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</si>
  <si>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</si>
  <si>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</si>
  <si>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</si>
  <si>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</si>
  <si>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</si>
  <si>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</si>
  <si>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</si>
  <si>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</si>
  <si>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</si>
  <si>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</si>
  <si>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</si>
  <si>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</si>
  <si>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</si>
  <si>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</si>
  <si>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</si>
  <si>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</si>
  <si>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</si>
  <si>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</si>
  <si>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</si>
  <si>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</si>
  <si>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</si>
  <si>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</si>
  <si>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</si>
  <si>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</si>
  <si>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</si>
  <si>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</si>
  <si>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</si>
  <si>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</si>
  <si>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</si>
  <si>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</si>
  <si>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</si>
  <si>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</si>
  <si>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</si>
  <si>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</si>
  <si>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</si>
  <si>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</si>
  <si>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</si>
  <si>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</si>
  <si>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</si>
  <si>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</si>
  <si>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</si>
  <si>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</si>
  <si>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</si>
  <si>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</si>
  <si>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</si>
  <si>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</si>
  <si>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</si>
  <si>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</si>
  <si>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</si>
  <si>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</si>
  <si>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</si>
  <si>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</si>
  <si>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</si>
  <si>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</si>
  <si>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</si>
  <si>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</si>
  <si>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</si>
  <si>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</si>
  <si>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</si>
  <si>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</si>
  <si>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</si>
  <si>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</si>
  <si>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</si>
  <si>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</si>
  <si>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</si>
  <si>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</si>
  <si>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</si>
  <si>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</si>
  <si>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</si>
  <si>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</si>
  <si>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</si>
  <si>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</si>
  <si>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</si>
  <si>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</si>
  <si>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</si>
  <si>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</si>
  <si>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</si>
  <si>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</si>
  <si>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</si>
  <si>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</si>
  <si>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</si>
  <si>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</si>
  <si>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</si>
  <si>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</si>
  <si>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</si>
  <si>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</si>
  <si>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</si>
  <si>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</si>
  <si>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</si>
  <si>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</si>
  <si>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</si>
  <si>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</si>
  <si>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</si>
  <si>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</si>
  <si>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</si>
  <si>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</si>
  <si>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</si>
  <si>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</si>
  <si>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</si>
  <si>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</si>
  <si>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</si>
  <si>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</si>
  <si>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</si>
  <si>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</si>
  <si>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</si>
  <si>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</si>
  <si>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</si>
  <si>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</si>
  <si>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</si>
  <si>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</si>
  <si>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</si>
  <si>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</si>
  <si>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</si>
  <si>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</si>
  <si>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</si>
  <si>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</si>
  <si>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</si>
  <si>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</si>
  <si>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</si>
  <si>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</si>
  <si>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</si>
  <si>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</si>
  <si>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</si>
  <si>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</si>
  <si>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</si>
  <si>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</si>
  <si>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</si>
  <si>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</si>
  <si>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</si>
  <si>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</si>
  <si>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</si>
  <si>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</si>
  <si>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</si>
  <si>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</si>
  <si>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</si>
  <si>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</si>
  <si>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</si>
  <si>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</si>
  <si>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</si>
  <si>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</si>
  <si>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</si>
  <si>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</si>
  <si>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</si>
  <si>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</si>
  <si>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</si>
  <si>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</si>
  <si>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</si>
  <si>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</si>
  <si>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</si>
  <si>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</si>
  <si>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</si>
  <si>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</si>
  <si>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</si>
  <si>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</si>
  <si>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</si>
  <si>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</si>
  <si>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</si>
  <si>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</si>
  <si>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</si>
  <si>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</si>
  <si>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</si>
  <si>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</si>
  <si>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</si>
  <si>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</si>
  <si>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</si>
  <si>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</si>
  <si>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</si>
  <si>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</si>
  <si>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</si>
  <si>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</si>
  <si>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</si>
  <si>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</si>
  <si>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</si>
  <si>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</si>
  <si>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</si>
  <si>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</si>
  <si>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</si>
  <si>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</si>
  <si>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</si>
  <si>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</si>
  <si>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</si>
  <si>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</si>
  <si>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</si>
  <si>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</si>
  <si>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</si>
  <si>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</si>
  <si>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</si>
  <si>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</si>
  <si>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</si>
  <si>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</si>
  <si>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</si>
  <si>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</si>
  <si>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</si>
  <si>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</si>
  <si>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</si>
  <si>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</si>
  <si>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</si>
  <si>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</si>
  <si>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</si>
  <si>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</si>
  <si>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</si>
  <si>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</si>
  <si>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</si>
  <si>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</si>
  <si>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</si>
  <si>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</si>
  <si>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</si>
  <si>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</si>
  <si>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</si>
  <si>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</si>
  <si>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</si>
  <si>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</si>
  <si>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</si>
  <si>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</si>
  <si>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</si>
  <si>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</si>
  <si>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</si>
  <si>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</si>
  <si>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</si>
  <si>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</si>
  <si>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</si>
  <si>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</si>
  <si>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</si>
  <si>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</si>
  <si>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</si>
  <si>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</si>
  <si>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</si>
  <si>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</si>
  <si>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</si>
  <si>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</si>
  <si>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</si>
  <si>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</si>
  <si>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</si>
  <si>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</si>
  <si>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</si>
  <si>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</si>
  <si>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</si>
  <si>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</si>
  <si>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</si>
  <si>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</si>
  <si>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</si>
  <si>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</si>
  <si>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</si>
  <si>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</si>
  <si>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</si>
  <si>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</si>
  <si>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</si>
  <si>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</si>
  <si>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</si>
  <si>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</si>
  <si>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</si>
  <si>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</si>
  <si>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</si>
  <si>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</si>
  <si>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</si>
  <si>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</si>
  <si>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</si>
  <si>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</si>
  <si>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</si>
  <si>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</si>
  <si>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</si>
  <si>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</si>
  <si>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</si>
  <si>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</si>
  <si>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</si>
  <si>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</si>
  <si>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</si>
  <si>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</si>
  <si>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</si>
  <si>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</si>
  <si>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</si>
  <si>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</si>
  <si>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</si>
  <si>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</si>
  <si>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</si>
  <si>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</si>
  <si>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</si>
  <si>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</si>
  <si>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</si>
  <si>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</si>
  <si>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</si>
  <si>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</si>
  <si>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</si>
  <si>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</si>
  <si>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</si>
  <si>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</si>
  <si>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</si>
  <si>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</si>
  <si>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</si>
  <si>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</si>
  <si>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</si>
  <si>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</si>
  <si>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</si>
  <si>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</si>
  <si>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</si>
  <si>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</si>
  <si>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</si>
  <si>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</si>
  <si>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</si>
  <si>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</si>
  <si>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</si>
  <si>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</si>
  <si>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</si>
  <si>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</si>
  <si>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</si>
  <si>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</si>
  <si>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</si>
  <si>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</si>
  <si>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</si>
  <si>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</si>
  <si>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</si>
  <si>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</si>
  <si>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</si>
  <si>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</si>
  <si>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</si>
  <si>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</si>
  <si>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</si>
  <si>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</si>
  <si>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</si>
  <si>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</si>
  <si>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</si>
  <si>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</si>
  <si>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</si>
  <si>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</si>
  <si>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</si>
  <si>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</si>
  <si>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</si>
  <si>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</si>
  <si>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</si>
  <si>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</si>
  <si>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</si>
  <si>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</si>
  <si>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</si>
  <si>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</si>
  <si>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</si>
  <si>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</si>
  <si>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</si>
  <si>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</si>
  <si>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</si>
  <si>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</si>
  <si>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</si>
  <si>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</si>
  <si>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</si>
  <si>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</si>
  <si>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</si>
  <si>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</si>
  <si>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</si>
  <si>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</si>
  <si>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</si>
  <si>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</si>
  <si>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</si>
  <si>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</si>
  <si>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</si>
  <si>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</si>
  <si>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</si>
  <si>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</si>
  <si>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</si>
  <si>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</si>
  <si>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</si>
  <si>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</si>
  <si>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</si>
  <si>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</si>
  <si>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</si>
  <si>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</si>
  <si>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</si>
  <si>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</si>
  <si>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</si>
  <si>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</si>
  <si>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</si>
  <si>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</si>
  <si>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</si>
  <si>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</si>
  <si>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</si>
  <si>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</si>
  <si>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</si>
  <si>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</si>
  <si>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</si>
  <si>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</si>
  <si>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</si>
  <si>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</si>
  <si>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</si>
  <si>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</si>
  <si>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</si>
  <si>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</si>
  <si>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</si>
  <si>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</si>
  <si>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</si>
  <si>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</si>
  <si>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</si>
  <si>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</si>
  <si>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</si>
  <si>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</si>
  <si>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</si>
  <si>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</si>
  <si>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</si>
  <si>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</si>
  <si>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</si>
  <si>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</si>
  <si>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</si>
  <si>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</si>
  <si>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</si>
  <si>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</si>
  <si>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</si>
  <si>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</si>
  <si>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</si>
  <si>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</si>
  <si>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</si>
  <si>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</si>
  <si>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</si>
  <si>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</si>
  <si>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</si>
  <si>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</si>
  <si>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</si>
  <si>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</si>
  <si>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</si>
  <si>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</si>
  <si>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</si>
  <si>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</si>
  <si>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</si>
  <si>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</si>
  <si>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</si>
  <si>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</si>
  <si>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</si>
  <si>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</si>
  <si>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</si>
  <si>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</si>
  <si>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</si>
  <si>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</si>
  <si>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</si>
  <si>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</si>
  <si>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</si>
  <si>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</si>
  <si>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</si>
  <si>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</si>
  <si>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</si>
  <si>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</si>
  <si>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</si>
  <si>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</si>
  <si>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</si>
  <si>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</si>
  <si>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</si>
  <si>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</si>
  <si>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</si>
  <si>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</si>
  <si>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</si>
  <si>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</si>
  <si>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</si>
  <si>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</si>
  <si>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</si>
  <si>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</si>
  <si>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</si>
  <si>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</si>
  <si>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</si>
  <si>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</si>
  <si>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</si>
  <si>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</si>
  <si>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</si>
  <si>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</si>
  <si>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</si>
  <si>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</si>
  <si>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</si>
  <si>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</si>
  <si>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</si>
  <si>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</si>
  <si>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</si>
  <si>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</si>
  <si>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</si>
  <si>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</si>
  <si>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</si>
  <si>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</si>
  <si>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</si>
  <si>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</si>
  <si>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</si>
  <si>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</si>
  <si>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</si>
  <si>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</si>
  <si>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</si>
  <si>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</si>
  <si>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</si>
  <si>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</si>
  <si>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</si>
  <si>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</si>
  <si>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</si>
  <si>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</si>
  <si>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</si>
  <si>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</si>
  <si>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</si>
  <si>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</si>
  <si>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</si>
  <si>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</si>
  <si>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</si>
  <si>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</si>
  <si>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</si>
  <si>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</si>
  <si>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</si>
  <si>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</si>
  <si>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</si>
  <si>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</si>
  <si>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</si>
  <si>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</si>
  <si>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</si>
  <si>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</si>
  <si>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</si>
  <si>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</si>
  <si>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</si>
  <si>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</si>
  <si>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</si>
  <si>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</si>
  <si>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</si>
  <si>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</si>
  <si>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</si>
  <si>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</si>
  <si>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</si>
  <si>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</si>
  <si>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</si>
  <si>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</si>
  <si>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</si>
  <si>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</si>
  <si>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</si>
  <si>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</si>
  <si>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</si>
  <si>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</si>
  <si>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</si>
  <si>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</si>
  <si>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</si>
  <si>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</si>
  <si>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</si>
  <si>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</si>
  <si>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</si>
  <si>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</si>
  <si>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</si>
  <si>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</si>
  <si>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</si>
  <si>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</si>
  <si>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</si>
  <si>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</si>
  <si>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</si>
  <si>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</si>
  <si>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</si>
  <si>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</si>
  <si>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</si>
  <si>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</si>
  <si>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</si>
  <si>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</si>
  <si>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</si>
  <si>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</si>
  <si>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</si>
  <si>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</si>
  <si>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</si>
  <si>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</si>
  <si>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</si>
  <si>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</si>
  <si>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</si>
  <si>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</si>
  <si>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</si>
  <si>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</si>
  <si>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</si>
  <si>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</si>
  <si>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</si>
  <si>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</si>
  <si>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</si>
  <si>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</si>
  <si>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</si>
  <si>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</si>
  <si>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</si>
  <si>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</si>
  <si>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</si>
  <si>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</si>
  <si>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</si>
  <si>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</si>
  <si>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</si>
  <si>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</si>
  <si>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</si>
  <si>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</si>
  <si>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</si>
  <si>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</si>
  <si>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</si>
  <si>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</si>
  <si>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</si>
  <si>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</si>
  <si>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</si>
  <si>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</si>
  <si>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</si>
  <si>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</si>
  <si>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</si>
  <si>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</si>
  <si>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</si>
  <si>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</si>
  <si>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</si>
  <si>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</si>
  <si>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</si>
  <si>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</si>
  <si>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</si>
  <si>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</si>
  <si>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</si>
  <si>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</si>
  <si>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</si>
  <si>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</si>
  <si>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</si>
  <si>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</si>
  <si>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</si>
  <si>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</si>
  <si>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</si>
  <si>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</si>
  <si>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</si>
  <si>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</si>
  <si>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</si>
  <si>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</si>
  <si>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</si>
  <si>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</si>
  <si>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</si>
  <si>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</si>
  <si>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</si>
  <si>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</si>
  <si>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</si>
  <si>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</si>
  <si>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</si>
  <si>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</si>
  <si>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</si>
  <si>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</si>
  <si>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</si>
  <si>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</si>
  <si>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</si>
  <si>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</si>
  <si>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</si>
  <si>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</si>
  <si>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</si>
  <si>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</si>
  <si>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</si>
  <si>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</si>
  <si>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</si>
  <si>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</si>
  <si>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</si>
  <si>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</si>
  <si>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</si>
  <si>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</si>
  <si>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</si>
  <si>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</si>
  <si>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</si>
  <si>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</si>
  <si>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</si>
  <si>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</si>
  <si>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</si>
  <si>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</si>
  <si>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</si>
  <si>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</si>
  <si>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</si>
  <si>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</si>
  <si>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</si>
  <si>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</si>
  <si>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</si>
  <si>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</si>
  <si>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</si>
  <si>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</si>
  <si>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</si>
  <si>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</si>
  <si>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</si>
  <si>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</si>
  <si>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</si>
  <si>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</si>
  <si>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</si>
  <si>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</si>
  <si>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</si>
  <si>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</si>
  <si>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</si>
  <si>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</si>
  <si>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</si>
  <si>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</si>
  <si>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</si>
  <si>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</si>
  <si>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</si>
  <si>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</si>
  <si>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</si>
  <si>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</si>
  <si>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</si>
  <si>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</si>
  <si>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</si>
  <si>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</si>
  <si>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</si>
  <si>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</si>
  <si>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</si>
  <si>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</si>
  <si>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</si>
  <si>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</si>
  <si>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</si>
  <si>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</si>
  <si>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</si>
  <si>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</si>
  <si>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</si>
  <si>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</si>
  <si>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</si>
  <si>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</si>
  <si>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</si>
  <si>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</si>
  <si>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</si>
  <si>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</si>
  <si>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</si>
  <si>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</si>
  <si>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</si>
  <si>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</si>
  <si>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</si>
  <si>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</si>
  <si>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</si>
  <si>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</si>
  <si>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</si>
  <si>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</si>
  <si>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</si>
  <si>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</si>
  <si>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</si>
  <si>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</si>
  <si>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</si>
  <si>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</si>
  <si>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</si>
  <si>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</si>
  <si>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</si>
  <si>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</si>
  <si>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</si>
  <si>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</si>
  <si>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</si>
  <si>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</si>
  <si>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</si>
  <si>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</si>
  <si>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</si>
  <si>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</si>
  <si>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</si>
  <si>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</si>
  <si>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</si>
  <si>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</si>
  <si>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</si>
  <si>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</si>
  <si>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</si>
  <si>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</si>
  <si>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</si>
  <si>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</si>
  <si>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</si>
  <si>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</si>
  <si>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</si>
  <si>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</si>
  <si>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</si>
  <si>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</si>
  <si>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</si>
  <si>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</si>
  <si>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</si>
  <si>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</si>
  <si>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</si>
  <si>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</si>
  <si>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</si>
  <si>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</si>
  <si>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</si>
  <si>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</si>
  <si>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</si>
  <si>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</si>
  <si>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</si>
  <si>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</si>
  <si>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</si>
  <si>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</si>
  <si>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</si>
  <si>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</si>
  <si>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</si>
  <si>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</si>
  <si>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</si>
  <si>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</si>
  <si>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</si>
  <si>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</si>
  <si>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</si>
  <si>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</si>
  <si>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</si>
  <si>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</si>
  <si>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</si>
  <si>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</si>
  <si>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</si>
  <si>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</si>
  <si>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</si>
  <si>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</si>
  <si>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</si>
  <si>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</si>
  <si>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</si>
  <si>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</si>
  <si>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</si>
  <si>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</si>
  <si>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</si>
  <si>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</si>
  <si>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</si>
  <si>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</si>
  <si>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</si>
  <si>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</si>
  <si>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</si>
  <si>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</si>
  <si>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</si>
  <si>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</si>
  <si>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</si>
  <si>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</si>
  <si>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</si>
  <si>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</si>
  <si>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</si>
  <si>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</si>
  <si>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</si>
  <si>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</si>
  <si>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</si>
  <si>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</si>
  <si>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</si>
  <si>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</si>
  <si>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</si>
  <si>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</si>
  <si>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</si>
  <si>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</si>
  <si>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</si>
  <si>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</si>
  <si>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</si>
  <si>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</si>
  <si>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</si>
  <si>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</si>
  <si>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</si>
  <si>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</si>
  <si>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</si>
  <si>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</si>
  <si>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</si>
  <si>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</si>
  <si>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</si>
  <si>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</si>
  <si>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</si>
  <si>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</si>
  <si>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</si>
  <si>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</si>
  <si>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</si>
  <si>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</si>
  <si>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</si>
  <si>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</si>
  <si>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</si>
  <si>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</si>
  <si>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</si>
  <si>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</si>
  <si>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</si>
  <si>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</si>
  <si>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</si>
  <si>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</si>
  <si>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</si>
  <si>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</si>
  <si>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</si>
  <si>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</si>
  <si>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</si>
  <si>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</si>
  <si>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</si>
  <si>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</si>
  <si>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</si>
  <si>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</si>
  <si>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</si>
  <si>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</si>
  <si>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</si>
  <si>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</si>
  <si>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</si>
  <si>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</si>
  <si>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</si>
  <si>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</si>
  <si>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</si>
  <si>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</si>
  <si>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</si>
  <si>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</si>
  <si>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</si>
  <si>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</si>
  <si>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</si>
  <si>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</si>
  <si>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</si>
  <si>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</si>
  <si>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</si>
  <si>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</si>
  <si>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</si>
  <si>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</si>
  <si>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</si>
  <si>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</si>
  <si>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</si>
  <si>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</si>
  <si>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</si>
  <si>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</si>
  <si>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</si>
  <si>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</si>
  <si>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</si>
  <si>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</si>
  <si>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</si>
  <si>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</si>
  <si>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</si>
  <si>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</si>
  <si>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</si>
  <si>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</si>
  <si>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</si>
  <si>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</si>
  <si>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</si>
  <si>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</si>
  <si>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</si>
  <si>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</si>
  <si>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</si>
  <si>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</si>
  <si>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</si>
  <si>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</si>
  <si>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</si>
  <si>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</si>
  <si>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</si>
  <si>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</si>
  <si>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</si>
  <si>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</si>
  <si>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</si>
  <si>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</si>
  <si>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</si>
  <si>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</si>
  <si>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</si>
  <si>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</si>
  <si>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</si>
  <si>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</si>
  <si>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</si>
  <si>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</si>
  <si>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</si>
  <si>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</si>
  <si>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</si>
  <si>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</si>
  <si>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</si>
  <si>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</si>
  <si>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</si>
  <si>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</si>
  <si>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</si>
  <si>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</si>
  <si>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</si>
  <si>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</si>
  <si>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</si>
  <si>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</si>
  <si>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</si>
  <si>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</si>
  <si>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</si>
  <si>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</si>
  <si>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</si>
  <si>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</si>
  <si>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</si>
  <si>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</si>
  <si>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</si>
  <si>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</si>
  <si>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</si>
  <si>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</si>
  <si>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</si>
  <si>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</si>
  <si>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</si>
  <si>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</si>
  <si>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</si>
  <si>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</si>
  <si>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</si>
  <si>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</si>
  <si>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</si>
  <si>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</si>
  <si>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</si>
  <si>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</si>
  <si>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</si>
  <si>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</si>
  <si>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</si>
  <si>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</si>
  <si>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</si>
  <si>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</si>
  <si>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</si>
  <si>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</si>
  <si>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</si>
  <si>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</si>
  <si>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</si>
  <si>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</si>
  <si>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</si>
  <si>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</si>
  <si>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</si>
  <si>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</si>
  <si>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</si>
  <si>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</si>
  <si>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</si>
  <si>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</si>
  <si>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</si>
  <si>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</si>
  <si>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</si>
  <si>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</si>
  <si>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</si>
  <si>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</si>
  <si>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</si>
  <si>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</si>
  <si>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</si>
  <si>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</si>
  <si>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</si>
  <si>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</si>
  <si>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</si>
  <si>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</si>
  <si>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</si>
  <si>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</si>
  <si>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</si>
  <si>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</si>
  <si>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</si>
  <si>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</si>
  <si>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</si>
  <si>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</si>
  <si>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</si>
  <si>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</si>
  <si>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</si>
  <si>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</si>
  <si>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</si>
  <si>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</si>
  <si>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</si>
  <si>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</si>
  <si>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</si>
  <si>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</si>
  <si>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</si>
  <si>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</si>
  <si>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</si>
  <si>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</si>
  <si>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</si>
  <si>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</si>
  <si>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</si>
  <si>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</si>
  <si>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</si>
  <si>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</si>
  <si>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</si>
  <si>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</si>
  <si>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</si>
  <si>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</si>
  <si>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</si>
  <si>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</si>
  <si>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</si>
  <si>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</si>
  <si>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</si>
  <si>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</si>
  <si>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</si>
  <si>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</si>
  <si>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</si>
  <si>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</si>
  <si>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</si>
  <si>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</si>
  <si>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</si>
  <si>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</si>
  <si>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</si>
  <si>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</si>
  <si>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</si>
  <si>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</si>
  <si>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</si>
  <si>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</si>
  <si>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</si>
  <si>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</si>
  <si>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</si>
  <si>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</si>
  <si>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</si>
  <si>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</si>
  <si>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</si>
  <si>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</si>
  <si>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</si>
  <si>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</si>
  <si>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</si>
  <si>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</si>
  <si>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</si>
  <si>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</si>
  <si>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</si>
  <si>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</si>
  <si>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</si>
  <si>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</si>
  <si>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</si>
  <si>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</si>
  <si>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</si>
  <si>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</si>
  <si>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</si>
  <si>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</si>
  <si>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</si>
  <si>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</si>
  <si>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</si>
  <si>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</si>
  <si>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</si>
  <si>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</si>
  <si>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</si>
  <si>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</si>
  <si>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</si>
  <si>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</si>
  <si>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</si>
  <si>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</si>
  <si>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</si>
  <si>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</si>
  <si>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</si>
  <si>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</si>
  <si>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</si>
  <si>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</si>
  <si>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</si>
  <si>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</si>
  <si>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</si>
  <si>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</si>
  <si>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</si>
  <si>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</si>
  <si>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</si>
  <si>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</si>
  <si>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</si>
  <si>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</si>
  <si>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</si>
  <si>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</si>
  <si>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</si>
  <si>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</si>
  <si>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</si>
  <si>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</si>
  <si>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</si>
  <si>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</si>
  <si>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</si>
  <si>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</si>
  <si>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</si>
  <si>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</si>
  <si>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</si>
  <si>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</si>
  <si>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</si>
  <si>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</si>
  <si>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</si>
  <si>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</si>
  <si>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</si>
  <si>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</si>
  <si>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</si>
  <si>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</si>
  <si>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</si>
  <si>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</si>
  <si>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</si>
  <si>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</si>
  <si>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</si>
  <si>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</si>
  <si>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</si>
  <si>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</si>
  <si>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</si>
  <si>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</si>
  <si>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</si>
  <si>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</si>
  <si>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</si>
  <si>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</si>
  <si>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</si>
  <si>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</si>
  <si>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</si>
  <si>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</si>
  <si>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</si>
  <si>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</si>
  <si>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</si>
  <si>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</si>
  <si>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</si>
  <si>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</si>
  <si>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</si>
  <si>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</si>
  <si>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</si>
  <si>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</si>
  <si>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</si>
  <si>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</si>
  <si>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</si>
  <si>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</si>
  <si>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</si>
  <si>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</si>
  <si>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</si>
  <si>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</si>
  <si>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</si>
  <si>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</si>
  <si>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</si>
  <si>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</si>
  <si>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</si>
  <si>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</si>
  <si>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</si>
  <si>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</si>
  <si>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</si>
  <si>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</si>
  <si>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</si>
  <si>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</si>
  <si>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</si>
  <si>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</si>
  <si>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</si>
  <si>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</si>
  <si>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</si>
  <si>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</si>
  <si>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</si>
  <si>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</si>
  <si>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</si>
  <si>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</si>
  <si>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</si>
  <si>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</si>
  <si>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</si>
  <si>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</si>
  <si>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</si>
  <si>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</si>
  <si>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</si>
  <si>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</si>
  <si>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</si>
  <si>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</si>
  <si>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</si>
  <si>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</si>
  <si>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</si>
  <si>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</si>
  <si>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</si>
  <si>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</si>
  <si>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</si>
  <si>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</si>
  <si>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</si>
  <si>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</si>
  <si>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</si>
  <si>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</si>
  <si>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</si>
  <si>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</si>
  <si>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</si>
  <si>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</si>
  <si>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</si>
  <si>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</si>
  <si>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</si>
  <si>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</si>
  <si>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</si>
  <si>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</si>
  <si>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</si>
  <si>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</si>
  <si>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</si>
  <si>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</si>
  <si>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</si>
  <si>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</si>
  <si>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</si>
  <si>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</si>
  <si>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</si>
  <si>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</si>
  <si>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</si>
  <si>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</si>
  <si>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</si>
  <si>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</si>
  <si>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</si>
  <si>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</si>
  <si>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</si>
  <si>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</si>
  <si>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</si>
  <si>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</si>
  <si>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</si>
  <si>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</si>
  <si>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</si>
  <si>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</si>
  <si>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</si>
  <si>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</si>
  <si>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</si>
  <si>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</si>
  <si>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</si>
  <si>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</si>
  <si>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</si>
  <si>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</si>
  <si>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</si>
  <si>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</si>
  <si>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</si>
  <si>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</si>
  <si>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</si>
  <si>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</si>
  <si>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</si>
  <si>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</si>
  <si>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</si>
  <si>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</si>
  <si>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</si>
  <si>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</si>
  <si>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</si>
  <si>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</si>
  <si>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</si>
  <si>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</si>
  <si>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</si>
  <si>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</si>
  <si>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</si>
  <si>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</si>
  <si>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</si>
  <si>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</si>
  <si>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</si>
  <si>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</si>
  <si>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</si>
  <si>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</si>
  <si>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</si>
  <si>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</si>
  <si>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</si>
  <si>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</si>
  <si>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</si>
  <si>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</si>
  <si>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</si>
  <si>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</si>
  <si>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</si>
  <si>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</si>
  <si>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</si>
  <si>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</si>
  <si>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</si>
  <si>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</si>
  <si>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</si>
  <si>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</si>
  <si>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</si>
  <si>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</si>
  <si>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</si>
  <si>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</si>
  <si>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</si>
  <si>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</si>
  <si>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</si>
  <si>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</si>
  <si>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</si>
  <si>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</si>
  <si>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</si>
  <si>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</si>
  <si>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</si>
  <si>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</si>
  <si>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</si>
  <si>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</si>
  <si>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</si>
  <si>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</si>
  <si>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</si>
  <si>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</si>
  <si>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</si>
  <si>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</si>
  <si>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</si>
  <si>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</si>
  <si>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</si>
  <si>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</si>
  <si>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</si>
  <si>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</si>
  <si>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</si>
  <si>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</si>
  <si>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</si>
  <si>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</si>
  <si>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</si>
  <si>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</si>
  <si>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</si>
  <si>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</si>
  <si>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</si>
  <si>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</si>
  <si>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</si>
  <si>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</si>
  <si>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</si>
  <si>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</si>
  <si>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</si>
  <si>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</si>
  <si>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</si>
  <si>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</si>
  <si>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</si>
  <si>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</si>
  <si>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</si>
  <si>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</si>
  <si>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</si>
  <si>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</si>
  <si>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</si>
  <si>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</si>
  <si>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</si>
  <si>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</si>
  <si>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</si>
  <si>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</si>
  <si>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</si>
  <si>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</si>
  <si>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</si>
  <si>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</si>
  <si>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</si>
  <si>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</si>
  <si>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</si>
  <si>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</si>
  <si>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</si>
  <si>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</si>
  <si>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</si>
  <si>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</si>
  <si>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</si>
  <si>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</si>
  <si>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</si>
  <si>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</si>
  <si>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</si>
  <si>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</si>
  <si>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</si>
  <si>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</si>
  <si>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</si>
  <si>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</si>
  <si>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</si>
  <si>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</si>
  <si>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</si>
  <si>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</si>
  <si>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</si>
  <si>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</si>
  <si>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</si>
  <si>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</si>
  <si>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</si>
  <si>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</si>
  <si>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</si>
  <si>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</si>
  <si>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</si>
  <si>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</si>
  <si>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</si>
  <si>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</si>
  <si>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</si>
  <si>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</si>
  <si>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</si>
  <si>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</si>
  <si>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</si>
  <si>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</si>
  <si>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</si>
  <si>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</si>
  <si>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</si>
  <si>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</si>
  <si>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</si>
  <si>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</si>
  <si>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</si>
  <si>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</si>
  <si>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</si>
  <si>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</si>
  <si>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</si>
  <si>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</si>
  <si>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</si>
  <si>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</si>
  <si>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</si>
  <si>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</si>
  <si>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</si>
  <si>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</si>
  <si>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</si>
  <si>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</si>
  <si>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</si>
  <si>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</si>
  <si>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</si>
  <si>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</si>
  <si>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</si>
  <si>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</si>
  <si>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</si>
  <si>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</si>
  <si>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</si>
  <si>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</si>
  <si>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</si>
  <si>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</si>
  <si>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</si>
  <si>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</si>
  <si>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</si>
  <si>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</si>
  <si>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</si>
  <si>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</si>
  <si>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</si>
  <si>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</si>
  <si>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</si>
  <si>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</si>
  <si>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</si>
  <si>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</si>
  <si>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</si>
  <si>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</si>
  <si>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</si>
  <si>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</si>
  <si>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</si>
  <si>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</si>
  <si>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</si>
  <si>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</si>
  <si>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</si>
  <si>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</si>
  <si>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</si>
  <si>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</si>
  <si>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</si>
  <si>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</si>
  <si>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</si>
  <si>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</si>
  <si>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</si>
  <si>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</si>
  <si>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</si>
  <si>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</si>
  <si>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</si>
  <si>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</si>
  <si>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</si>
  <si>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</si>
  <si>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</si>
  <si>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</si>
  <si>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</si>
  <si>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</si>
  <si>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</si>
  <si>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</si>
  <si>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</si>
  <si>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</si>
  <si>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</si>
  <si>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</si>
  <si>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</si>
  <si>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</si>
  <si>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</si>
  <si>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</si>
  <si>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</si>
  <si>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</si>
  <si>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</si>
  <si>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</si>
  <si>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</si>
  <si>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</si>
  <si>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</si>
  <si>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</si>
  <si>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</si>
  <si>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</si>
  <si>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</si>
  <si>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</si>
  <si>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</si>
  <si>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</si>
  <si>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</si>
  <si>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</si>
  <si>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</si>
  <si>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</si>
  <si>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</si>
  <si>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</si>
  <si>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</si>
  <si>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</si>
  <si>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</si>
  <si>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</si>
  <si>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</si>
  <si>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</si>
  <si>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</si>
  <si>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</si>
  <si>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</si>
  <si>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</si>
  <si>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</si>
  <si>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</si>
  <si>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</si>
  <si>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</si>
  <si>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</si>
  <si>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</si>
  <si>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</si>
  <si>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</si>
  <si>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</si>
  <si>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</si>
  <si>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</si>
  <si>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</si>
  <si>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</si>
  <si>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</si>
  <si>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</si>
  <si>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</si>
  <si>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</si>
  <si>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</si>
  <si>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</si>
  <si>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</si>
  <si>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</si>
  <si>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</si>
  <si>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</si>
  <si>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</si>
  <si>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</si>
  <si>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</si>
  <si>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</si>
  <si>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</si>
  <si>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</si>
  <si>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</si>
  <si>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</si>
  <si>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</si>
  <si>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</si>
  <si>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</si>
  <si>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</si>
  <si>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</si>
  <si>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</si>
  <si>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</si>
  <si>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</si>
  <si>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</si>
  <si>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</si>
  <si>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</si>
  <si>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</si>
  <si>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</si>
  <si>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</si>
  <si>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</si>
  <si>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</si>
  <si>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</si>
  <si>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</si>
  <si>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</si>
  <si>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</si>
  <si>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</si>
  <si>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</si>
  <si>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</si>
  <si>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</si>
  <si>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</si>
  <si>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</si>
  <si>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</si>
  <si>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</si>
  <si>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</si>
  <si>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</si>
  <si>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</si>
  <si>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</si>
  <si>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</si>
  <si>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</si>
  <si>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</si>
  <si>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</si>
  <si>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</si>
  <si>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</si>
  <si>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</si>
  <si>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</si>
  <si>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</si>
  <si>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</si>
  <si>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</si>
  <si>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</si>
  <si>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</si>
  <si>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</si>
  <si>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</si>
  <si>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</si>
  <si>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</si>
  <si>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</si>
  <si>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</si>
  <si>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</si>
  <si>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</si>
  <si>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</si>
  <si>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</si>
  <si>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</si>
  <si>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</si>
  <si>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</si>
  <si>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</si>
  <si>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</si>
  <si>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</si>
  <si>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</si>
  <si>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</si>
  <si>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</si>
  <si>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</si>
  <si>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</si>
  <si>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</si>
  <si>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</si>
  <si>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</si>
  <si>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</si>
  <si>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</si>
  <si>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</si>
  <si>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</si>
  <si>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</si>
  <si>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</si>
  <si>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</si>
  <si>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</si>
  <si>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</si>
  <si>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</si>
  <si>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</si>
  <si>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</si>
  <si>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</si>
  <si>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</si>
  <si>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</si>
  <si>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</si>
  <si>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</si>
  <si>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</si>
  <si>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</si>
  <si>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</si>
  <si>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</si>
  <si>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</si>
  <si>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</si>
  <si>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</si>
  <si>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</si>
  <si>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</si>
  <si>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</si>
  <si>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</si>
  <si>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</si>
  <si>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</si>
  <si>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</si>
  <si>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</si>
  <si>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</si>
  <si>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</si>
  <si>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</si>
  <si>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</si>
  <si>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</si>
  <si>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</si>
  <si>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</si>
  <si>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</si>
  <si>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</si>
  <si>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</si>
  <si>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</si>
  <si>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</si>
  <si>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</si>
  <si>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</si>
  <si>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</si>
  <si>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</si>
  <si>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</si>
  <si>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</si>
  <si>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</si>
  <si>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</si>
  <si>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</si>
  <si>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</si>
  <si>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</si>
  <si>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</si>
  <si>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</si>
  <si>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</si>
  <si>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</si>
  <si>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</si>
  <si>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</si>
  <si>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</si>
  <si>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</si>
  <si>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</si>
  <si>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</si>
  <si>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</si>
  <si>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</si>
  <si>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</si>
  <si>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</si>
  <si>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</si>
  <si>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</si>
  <si>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</si>
  <si>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</si>
  <si>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</si>
  <si>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</si>
  <si>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</si>
  <si>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</si>
  <si>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</si>
  <si>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</si>
  <si>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</si>
  <si>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</si>
  <si>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</si>
  <si>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</si>
  <si>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</si>
  <si>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</si>
  <si>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</si>
  <si>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</si>
  <si>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</si>
  <si>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</si>
  <si>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</si>
  <si>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</si>
  <si>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</si>
  <si>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</si>
  <si>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</si>
  <si>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</si>
  <si>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</si>
  <si>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</si>
  <si>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</si>
  <si>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</si>
  <si>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</si>
  <si>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</si>
  <si>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</si>
  <si>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</si>
  <si>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</si>
  <si>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</si>
  <si>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</si>
  <si>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</si>
  <si>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</si>
  <si>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</si>
  <si>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</si>
  <si>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</si>
  <si>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</si>
  <si>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</si>
  <si>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</si>
  <si>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</si>
  <si>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</si>
  <si>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</si>
  <si>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</si>
  <si>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</si>
  <si>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</si>
  <si>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</si>
  <si>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</si>
  <si>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</si>
  <si>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</si>
  <si>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</si>
  <si>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</si>
  <si>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</si>
  <si>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</si>
  <si>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</si>
  <si>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</si>
  <si>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</si>
  <si>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</si>
  <si>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</si>
  <si>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</si>
  <si>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</si>
  <si>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</si>
  <si>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</si>
  <si>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</si>
  <si>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</si>
  <si>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</si>
  <si>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</si>
  <si>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</si>
  <si>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</si>
  <si>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</si>
  <si>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</si>
  <si>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</si>
  <si>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</si>
  <si>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</si>
  <si>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</si>
  <si>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</si>
  <si>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</si>
  <si>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</si>
  <si>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</si>
  <si>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</si>
  <si>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</si>
  <si>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</si>
  <si>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</si>
  <si>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</si>
  <si>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</si>
  <si>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</si>
  <si>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</si>
  <si>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</si>
  <si>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</si>
  <si>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</si>
  <si>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</si>
  <si>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</si>
  <si>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</si>
  <si>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</si>
  <si>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</si>
  <si>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</si>
  <si>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</si>
  <si>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</si>
  <si>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</si>
  <si>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</si>
  <si>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</si>
  <si>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</si>
  <si>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</si>
  <si>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</si>
  <si>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</si>
  <si>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</si>
  <si>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</si>
  <si>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</si>
  <si>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</si>
  <si>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</si>
  <si>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</si>
  <si>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</si>
  <si>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</si>
  <si>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</si>
  <si>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</si>
  <si>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</si>
  <si>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</si>
  <si>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</si>
  <si>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</si>
  <si>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</si>
  <si>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</si>
  <si>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</si>
  <si>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</si>
  <si>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</si>
  <si>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</si>
  <si>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</si>
  <si>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</si>
  <si>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</si>
  <si>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</si>
  <si>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</si>
  <si>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</si>
  <si>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</si>
  <si>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</si>
  <si>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</si>
  <si>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</si>
  <si>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</si>
  <si>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</si>
  <si>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</si>
  <si>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</si>
  <si>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</si>
  <si>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</si>
  <si>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</si>
  <si>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</si>
  <si>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</si>
  <si>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</si>
  <si>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</si>
  <si>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</si>
  <si>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</si>
  <si>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</si>
  <si>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</si>
  <si>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</si>
  <si>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</si>
  <si>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</si>
  <si>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</si>
  <si>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</si>
  <si>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</si>
  <si>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</si>
  <si>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</si>
  <si>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</si>
  <si>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</si>
  <si>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</si>
  <si>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</si>
  <si>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</si>
  <si>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</si>
  <si>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</si>
  <si>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</si>
  <si>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</si>
  <si>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</si>
  <si>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</si>
  <si>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</si>
  <si>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</si>
  <si>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</si>
  <si>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</si>
  <si>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</si>
  <si>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</si>
  <si>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</si>
  <si>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</si>
  <si>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</si>
  <si>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</si>
  <si>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</si>
  <si>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</si>
  <si>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</si>
  <si>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</si>
  <si>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</si>
  <si>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</si>
  <si>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</si>
  <si>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</si>
  <si>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</si>
  <si>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</si>
  <si>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</si>
  <si>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</si>
  <si>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</si>
  <si>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</si>
  <si>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</si>
  <si>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</si>
  <si>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</si>
  <si>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</si>
  <si>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</si>
  <si>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</si>
  <si>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</si>
  <si>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</si>
  <si>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</si>
  <si>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</si>
  <si>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</si>
  <si>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</si>
  <si>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</si>
  <si>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</si>
  <si>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</si>
  <si>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</si>
  <si>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</si>
  <si>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</si>
  <si>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</si>
  <si>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</si>
  <si>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</si>
  <si>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</si>
  <si>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</si>
  <si>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</si>
  <si>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</si>
  <si>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</si>
  <si>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</si>
  <si>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</si>
  <si>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</si>
  <si>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</si>
  <si>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</si>
  <si>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</si>
  <si>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</si>
  <si>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</si>
  <si>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</si>
  <si>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</si>
  <si>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</si>
  <si>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</si>
  <si>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</si>
  <si>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</si>
  <si>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</si>
  <si>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</si>
  <si>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</si>
  <si>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</si>
  <si>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</si>
  <si>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</si>
  <si>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</si>
  <si>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</si>
  <si>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</si>
  <si>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</si>
  <si>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</si>
  <si>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</si>
  <si>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</si>
  <si>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</si>
  <si>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</si>
  <si>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</si>
  <si>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</si>
  <si>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</si>
  <si>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</si>
  <si>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</si>
  <si>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</si>
  <si>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</si>
  <si>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</si>
  <si>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</si>
  <si>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</si>
  <si>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</si>
  <si>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</si>
  <si>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</si>
  <si>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</si>
  <si>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</si>
  <si>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</si>
  <si>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</si>
  <si>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</si>
  <si>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</si>
  <si>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</si>
  <si>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</si>
  <si>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</si>
  <si>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</si>
  <si>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</si>
  <si>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</si>
  <si>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</si>
  <si>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</si>
  <si>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</si>
  <si>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</si>
  <si>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</si>
  <si>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</si>
  <si>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</si>
  <si>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</si>
  <si>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</si>
  <si>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</si>
  <si>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</si>
  <si>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</si>
  <si>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</si>
  <si>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</si>
  <si>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</si>
  <si>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</si>
  <si>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</si>
  <si>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</si>
  <si>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</si>
  <si>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</si>
  <si>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</si>
  <si>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</si>
  <si>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</si>
  <si>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</si>
  <si>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</si>
  <si>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</si>
  <si>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</si>
  <si>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</si>
  <si>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</si>
  <si>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</si>
  <si>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</si>
  <si>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</si>
  <si>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</si>
  <si>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</si>
  <si>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</si>
  <si>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</si>
  <si>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</si>
  <si>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</si>
  <si>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</si>
  <si>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</si>
  <si>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</si>
  <si>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</si>
  <si>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</si>
  <si>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</si>
  <si>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</si>
  <si>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</si>
  <si>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</si>
  <si>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</si>
  <si>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</si>
  <si>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</si>
  <si>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</si>
  <si>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</si>
  <si>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</si>
  <si>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</si>
  <si>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</si>
  <si>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</si>
  <si>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</si>
  <si>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</si>
  <si>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</si>
  <si>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</si>
  <si>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</si>
  <si>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</si>
  <si>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</si>
  <si>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</si>
  <si>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</si>
  <si>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</si>
  <si>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</si>
  <si>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</si>
  <si>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</si>
  <si>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</si>
  <si>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</si>
  <si>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</si>
  <si>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</si>
  <si>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</si>
  <si>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</si>
  <si>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</si>
  <si>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</si>
  <si>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</si>
  <si>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</si>
  <si>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</si>
  <si>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</si>
  <si>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</si>
  <si>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</si>
  <si>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</si>
  <si>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</si>
  <si>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</si>
  <si>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</si>
  <si>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</si>
  <si>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</si>
  <si>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</si>
  <si>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</si>
  <si>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</si>
  <si>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</si>
  <si>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</si>
  <si>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</si>
  <si>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</si>
  <si>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</si>
  <si>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</si>
  <si>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</si>
  <si>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</si>
  <si>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</si>
  <si>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</si>
  <si>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</si>
  <si>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</si>
  <si>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</si>
  <si>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</si>
  <si>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</si>
  <si>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</si>
  <si>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</si>
  <si>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</si>
  <si>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</si>
  <si>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</si>
  <si>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</si>
  <si>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</si>
  <si>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</si>
  <si>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</si>
  <si>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</si>
  <si>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</si>
  <si>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</si>
  <si>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</si>
  <si>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</si>
  <si>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</si>
  <si>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</si>
  <si>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</si>
  <si>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</si>
  <si>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</si>
  <si>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</si>
  <si>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</si>
  <si>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</si>
  <si>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</si>
  <si>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</si>
  <si>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</si>
  <si>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</si>
  <si>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</si>
  <si>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</si>
  <si>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</si>
  <si>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</si>
  <si>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</si>
  <si>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</si>
  <si>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</si>
  <si>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</si>
  <si>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</si>
  <si>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</si>
  <si>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</si>
  <si>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</si>
  <si>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</si>
  <si>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</si>
  <si>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</si>
  <si>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</si>
  <si>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</si>
  <si>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</si>
  <si>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</si>
  <si>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</si>
  <si>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</si>
  <si>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</si>
  <si>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</si>
  <si>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</si>
  <si>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</si>
  <si>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</si>
  <si>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</si>
  <si>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</si>
  <si>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</si>
  <si>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</si>
  <si>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</si>
  <si>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</si>
  <si>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</si>
  <si>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</si>
  <si>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</si>
  <si>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</si>
  <si>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</si>
  <si>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</si>
  <si>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</si>
  <si>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</si>
  <si>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</si>
  <si>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</si>
  <si>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</si>
  <si>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</si>
  <si>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</si>
  <si>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</si>
  <si>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</si>
  <si>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</si>
  <si>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</si>
  <si>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</si>
  <si>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</si>
  <si>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</si>
  <si>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</si>
  <si>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</si>
  <si>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</si>
  <si>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</si>
  <si>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</si>
  <si>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</si>
  <si>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</si>
  <si>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</si>
  <si>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</si>
  <si>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</si>
  <si>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</si>
  <si>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</si>
  <si>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</si>
  <si>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</si>
  <si>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</si>
  <si>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</si>
  <si>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</si>
  <si>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</si>
  <si>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</si>
  <si>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</si>
  <si>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</si>
  <si>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</si>
  <si>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</si>
  <si>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</si>
  <si>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</si>
  <si>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</si>
  <si>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</si>
  <si>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</si>
  <si>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</si>
  <si>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</si>
  <si>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</si>
  <si>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</si>
  <si>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</si>
  <si>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</si>
  <si>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</si>
  <si>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</si>
  <si>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</si>
  <si>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</si>
  <si>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</si>
  <si>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</si>
  <si>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</si>
  <si>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</si>
  <si>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</si>
  <si>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</si>
  <si>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</si>
  <si>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</si>
  <si>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</si>
  <si>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</si>
  <si>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</si>
  <si>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</si>
  <si>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</si>
  <si>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</si>
  <si>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</si>
  <si>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</si>
  <si>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</si>
  <si>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</si>
  <si>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</si>
  <si>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</si>
  <si>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</si>
  <si>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</si>
  <si>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</si>
  <si>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</si>
  <si>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</si>
  <si>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</si>
  <si>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</si>
  <si>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</si>
  <si>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</si>
  <si>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</si>
  <si>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</si>
  <si>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</si>
  <si>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</si>
  <si>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</si>
  <si>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</si>
  <si>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</si>
  <si>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</si>
  <si>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</si>
  <si>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</si>
  <si>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</si>
  <si>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</si>
  <si>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</si>
  <si>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</si>
  <si>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</si>
  <si>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</si>
  <si>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</si>
  <si>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</si>
  <si>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</si>
  <si>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</si>
  <si>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</si>
  <si>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</si>
  <si>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</si>
  <si>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</si>
  <si>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</si>
  <si>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</si>
  <si>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</si>
  <si>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</si>
  <si>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</si>
  <si>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</si>
  <si>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</si>
  <si>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</si>
  <si>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</si>
  <si>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</si>
  <si>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</si>
  <si>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</si>
  <si>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</si>
  <si>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</si>
  <si>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</si>
  <si>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</si>
  <si>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</si>
  <si>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</si>
  <si>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</si>
  <si>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</si>
  <si>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</si>
  <si>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</si>
  <si>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</si>
  <si>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</si>
  <si>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</si>
  <si>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</si>
  <si>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</si>
  <si>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</si>
  <si>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</si>
  <si>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</si>
  <si>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</si>
  <si>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</si>
  <si>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</si>
  <si>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</si>
  <si>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</si>
  <si>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</si>
  <si>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</si>
  <si>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</si>
  <si>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</si>
  <si>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</si>
  <si>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</si>
  <si>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</si>
  <si>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</si>
  <si>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</si>
  <si>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</si>
  <si>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</si>
  <si>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</si>
  <si>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</si>
  <si>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</si>
  <si>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</si>
  <si>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</si>
  <si>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</si>
  <si>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</si>
  <si>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</si>
  <si>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</si>
  <si>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</si>
  <si>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</si>
  <si>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</si>
  <si>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</si>
  <si>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</si>
  <si>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</si>
  <si>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</si>
  <si>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</si>
  <si>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</si>
  <si>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</si>
  <si>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</si>
  <si>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</si>
  <si>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</si>
  <si>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</si>
  <si>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</si>
  <si>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</si>
  <si>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</si>
  <si>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</si>
  <si>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</si>
  <si>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</si>
  <si>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</si>
  <si>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</si>
  <si>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</si>
  <si>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</si>
  <si>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</si>
  <si>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</si>
  <si>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</si>
  <si>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</si>
  <si>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</si>
  <si>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</si>
  <si>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</si>
  <si>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</si>
  <si>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</si>
  <si>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</si>
  <si>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</si>
  <si>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</si>
  <si>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</si>
  <si>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</si>
  <si>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</si>
  <si>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</si>
  <si>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</si>
  <si>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</si>
  <si>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</si>
  <si>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</si>
  <si>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</si>
  <si>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</si>
  <si>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</si>
  <si>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</si>
  <si>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</si>
  <si>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</si>
  <si>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</si>
  <si>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</si>
  <si>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</si>
  <si>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</si>
  <si>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</si>
  <si>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</si>
  <si>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</si>
  <si>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</si>
  <si>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</si>
  <si>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</si>
  <si>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</si>
  <si>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</si>
  <si>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</si>
  <si>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</si>
  <si>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</si>
  <si>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</si>
  <si>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</si>
  <si>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</si>
  <si>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</si>
  <si>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</si>
  <si>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</si>
  <si>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</si>
  <si>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</si>
  <si>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</si>
  <si>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</si>
  <si>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</si>
  <si>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</si>
  <si>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</si>
  <si>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</si>
  <si>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</si>
  <si>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</si>
  <si>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</si>
  <si>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</si>
  <si>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</si>
  <si>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</si>
  <si>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</si>
  <si>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</si>
  <si>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</si>
  <si>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</si>
  <si>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</si>
  <si>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</si>
  <si>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</si>
  <si>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</si>
  <si>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</si>
  <si>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</si>
  <si>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</si>
  <si>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</si>
  <si>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</si>
  <si>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</si>
  <si>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</si>
  <si>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</si>
  <si>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</si>
  <si>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</si>
  <si>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</si>
  <si>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</si>
  <si>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</si>
  <si>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</si>
  <si>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</si>
  <si>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</si>
  <si>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</si>
  <si>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</si>
  <si>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</si>
  <si>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</si>
  <si>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</si>
  <si>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</si>
  <si>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</si>
  <si>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</si>
  <si>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</si>
  <si>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</si>
  <si>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</si>
  <si>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</si>
  <si>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</si>
  <si>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</si>
  <si>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</si>
  <si>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</si>
  <si>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</si>
  <si>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</si>
  <si>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</si>
  <si>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</si>
  <si>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</si>
  <si>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</si>
  <si>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</si>
  <si>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</si>
  <si>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</si>
  <si>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</si>
  <si>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</si>
  <si>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</si>
  <si>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</si>
  <si>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</si>
  <si>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</si>
  <si>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</si>
  <si>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</si>
  <si>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</si>
  <si>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</si>
  <si>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</si>
  <si>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</si>
  <si>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</si>
  <si>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</si>
  <si>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</si>
  <si>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</si>
  <si>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</si>
  <si>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</si>
  <si>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</si>
  <si>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</si>
  <si>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</si>
  <si>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</si>
  <si>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</si>
  <si>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</si>
  <si>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</si>
  <si>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</si>
  <si>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</si>
  <si>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</si>
  <si>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</si>
  <si>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</si>
  <si>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</si>
  <si>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</si>
  <si>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</si>
  <si>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</si>
  <si>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</si>
  <si>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</si>
  <si>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</si>
  <si>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</si>
  <si>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</si>
  <si>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</si>
  <si>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</si>
  <si>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</si>
  <si>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</si>
  <si>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</si>
  <si>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</si>
  <si>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</si>
  <si>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</si>
  <si>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</si>
  <si>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</si>
  <si>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</si>
  <si>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</si>
  <si>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</si>
  <si>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</si>
  <si>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</si>
  <si>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</si>
  <si>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</si>
  <si>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</si>
  <si>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</si>
  <si>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</si>
  <si>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</si>
  <si>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</si>
  <si>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</si>
  <si>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</si>
  <si>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</si>
  <si>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</si>
  <si>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</si>
  <si>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</si>
  <si>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</si>
  <si>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</si>
  <si>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</si>
  <si>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</si>
  <si>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</si>
  <si>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</si>
  <si>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</si>
  <si>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</si>
  <si>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</si>
  <si>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</si>
  <si>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</si>
  <si>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</si>
  <si>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</si>
  <si>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</si>
  <si>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</si>
  <si>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</si>
  <si>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</si>
  <si>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</si>
  <si>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</si>
  <si>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</si>
  <si>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</si>
  <si>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</si>
  <si>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</si>
  <si>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</si>
  <si>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</si>
  <si>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</si>
  <si>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</si>
  <si>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</si>
  <si>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</si>
  <si>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</si>
  <si>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</si>
  <si>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</si>
  <si>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</si>
  <si>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</si>
  <si>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</si>
  <si>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</si>
  <si>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</si>
  <si>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</si>
  <si>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</si>
  <si>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</si>
  <si>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</si>
  <si>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</si>
  <si>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</si>
  <si>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</si>
  <si>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</si>
  <si>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</si>
  <si>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</si>
  <si>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</si>
  <si>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</si>
  <si>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</si>
  <si>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</si>
  <si>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</si>
  <si>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</si>
  <si>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</si>
  <si>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</si>
  <si>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</si>
  <si>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</si>
  <si>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</si>
  <si>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</si>
  <si>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</si>
  <si>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</si>
  <si>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</si>
  <si>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</si>
  <si>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</si>
  <si>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</si>
  <si>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</si>
  <si>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</si>
  <si>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</si>
  <si>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</si>
  <si>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</si>
  <si>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</si>
  <si>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</si>
  <si>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</si>
  <si>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</si>
  <si>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</si>
  <si>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</si>
  <si>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</si>
  <si>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</si>
  <si>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</si>
  <si>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</si>
  <si>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</si>
  <si>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</si>
  <si>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</si>
  <si>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</si>
  <si>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</si>
  <si>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</si>
  <si>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</si>
  <si>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</si>
  <si>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</si>
  <si>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</si>
  <si>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</si>
  <si>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</si>
  <si>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</si>
  <si>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</si>
  <si>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</si>
  <si>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</si>
  <si>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</si>
  <si>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</si>
  <si>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</si>
  <si>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</si>
  <si>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</si>
  <si>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</si>
  <si>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</si>
  <si>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</si>
  <si>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</si>
  <si>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</si>
  <si>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</si>
  <si>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</si>
  <si>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</si>
  <si>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</si>
  <si>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</si>
  <si>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</si>
  <si>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</si>
  <si>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</si>
  <si>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</si>
  <si>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</si>
  <si>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</si>
  <si>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</si>
  <si>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</si>
  <si>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</si>
  <si>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</si>
  <si>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</si>
  <si>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</si>
  <si>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</si>
  <si>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</si>
  <si>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</si>
  <si>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</si>
  <si>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</si>
  <si>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</si>
  <si>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</si>
  <si>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</si>
  <si>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</si>
  <si>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</si>
  <si>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</si>
  <si>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</si>
  <si>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</si>
  <si>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</si>
  <si>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</si>
  <si>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</si>
  <si>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</si>
  <si>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</si>
  <si>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</si>
  <si>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</si>
  <si>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</si>
  <si>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</si>
  <si>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</si>
  <si>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</si>
  <si>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</si>
  <si>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</si>
  <si>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</si>
  <si>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</si>
  <si>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</si>
  <si>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</si>
  <si>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</si>
  <si>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</si>
  <si>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</si>
  <si>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</si>
  <si>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</si>
  <si>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</si>
  <si>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</si>
  <si>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</si>
  <si>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</si>
  <si>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</si>
  <si>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</si>
  <si>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</si>
  <si>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</si>
  <si>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</si>
  <si>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</si>
  <si>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</si>
  <si>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</si>
  <si>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</si>
  <si>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</si>
  <si>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</si>
  <si>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</si>
  <si>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</si>
  <si>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</si>
  <si>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</si>
  <si>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</si>
  <si>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</si>
  <si>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</si>
  <si>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</si>
  <si>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</si>
  <si>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</si>
  <si>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</si>
  <si>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</si>
  <si>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</si>
  <si>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</si>
  <si>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</si>
  <si>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</si>
  <si>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</si>
  <si>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</si>
  <si>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</si>
  <si>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</si>
  <si>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</si>
  <si>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</si>
  <si>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</si>
  <si>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</si>
  <si>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</si>
  <si>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</si>
  <si>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</si>
  <si>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</si>
  <si>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</si>
  <si>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</si>
  <si>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</si>
  <si>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</si>
  <si>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</si>
  <si>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</si>
  <si>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</si>
  <si>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</si>
  <si>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</si>
  <si>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</si>
  <si>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</si>
  <si>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</si>
  <si>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</si>
  <si>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</si>
  <si>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</si>
  <si>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</si>
  <si>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</si>
  <si>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</si>
  <si>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</si>
  <si>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</si>
  <si>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</si>
  <si>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</si>
  <si>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</si>
  <si>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</si>
  <si>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</si>
  <si>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</si>
  <si>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</si>
  <si>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</si>
  <si>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</si>
  <si>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</si>
  <si>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</si>
  <si>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</si>
  <si>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</si>
  <si>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</si>
  <si>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</si>
  <si>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</si>
  <si>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</si>
  <si>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</si>
  <si>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</si>
  <si>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</si>
  <si>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</si>
  <si>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</si>
  <si>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</si>
  <si>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</si>
  <si>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</si>
  <si>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</si>
  <si>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</si>
  <si>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</si>
  <si>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</si>
  <si>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</si>
  <si>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</si>
  <si>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</si>
  <si>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</si>
  <si>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</si>
  <si>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</si>
  <si>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</si>
  <si>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</si>
  <si>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</si>
  <si>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</si>
  <si>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</si>
  <si>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</si>
  <si>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</si>
  <si>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</si>
  <si>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</si>
  <si>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</si>
  <si>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</si>
  <si>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</si>
  <si>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</si>
  <si>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</si>
  <si>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</si>
  <si>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</si>
  <si>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</si>
  <si>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</si>
  <si>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</si>
  <si>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</si>
  <si>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</si>
  <si>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</si>
  <si>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</si>
  <si>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</si>
  <si>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</si>
  <si>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</si>
  <si>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</si>
  <si>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</si>
  <si>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</si>
  <si>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</si>
  <si>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</si>
  <si>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</si>
  <si>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</si>
  <si>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</si>
  <si>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</si>
  <si>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</si>
  <si>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</si>
  <si>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</si>
  <si>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</si>
  <si>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</si>
  <si>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</si>
  <si>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</si>
  <si>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</si>
  <si>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</si>
  <si>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</si>
  <si>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</si>
  <si>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</si>
  <si>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</si>
  <si>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</si>
  <si>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</si>
  <si>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</si>
  <si>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</si>
  <si>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</si>
  <si>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</si>
  <si>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</si>
  <si>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</si>
  <si>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</si>
  <si>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</si>
  <si>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</si>
  <si>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</si>
  <si>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</si>
  <si>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</si>
  <si>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</si>
  <si>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</si>
  <si>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</si>
  <si>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</si>
  <si>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</si>
  <si>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</si>
  <si>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</si>
  <si>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</si>
  <si>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</si>
  <si>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</si>
  <si>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</si>
  <si>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</si>
  <si>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</si>
  <si>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</si>
  <si>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</si>
  <si>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</si>
  <si>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</si>
  <si>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</si>
  <si>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</si>
  <si>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</si>
  <si>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</si>
  <si>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</si>
  <si>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</si>
  <si>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</si>
  <si>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</si>
  <si>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</si>
  <si>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</si>
  <si>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</si>
  <si>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</si>
  <si>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</si>
  <si>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</si>
  <si>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</si>
  <si>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</si>
  <si>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</si>
  <si>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</si>
  <si>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</si>
  <si>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</si>
  <si>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</si>
  <si>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</si>
  <si>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</si>
  <si>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</si>
  <si>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</si>
  <si>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</si>
  <si>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</si>
  <si>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</si>
  <si>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</si>
  <si>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</si>
  <si>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</si>
  <si>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</si>
  <si>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</si>
  <si>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</si>
  <si>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</si>
  <si>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</si>
  <si>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</si>
  <si>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</si>
  <si>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</si>
  <si>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</si>
  <si>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</si>
  <si>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</si>
  <si>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</si>
  <si>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</si>
  <si>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</si>
  <si>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</si>
  <si>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</si>
  <si>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</si>
  <si>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</si>
  <si>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</si>
  <si>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</si>
  <si>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</si>
  <si>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</si>
  <si>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</si>
  <si>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</si>
  <si>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</si>
  <si>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</si>
  <si>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</si>
  <si>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</si>
  <si>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</si>
  <si>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</si>
  <si>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</si>
  <si>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</si>
  <si>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</si>
  <si>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</si>
  <si>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</si>
  <si>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</si>
  <si>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</si>
  <si>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</si>
  <si>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</si>
  <si>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</si>
  <si>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</si>
  <si>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</si>
  <si>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</si>
  <si>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</si>
  <si>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</si>
  <si>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</si>
  <si>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</si>
  <si>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</si>
  <si>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</si>
  <si>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</si>
  <si>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</si>
  <si>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</si>
  <si>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</si>
  <si>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</si>
  <si>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</si>
  <si>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</si>
  <si>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</si>
  <si>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</si>
  <si>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</si>
  <si>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</si>
  <si>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</si>
  <si>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</si>
  <si>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</si>
  <si>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</si>
  <si>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</si>
  <si>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</si>
  <si>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</si>
  <si>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</si>
  <si>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</si>
  <si>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</si>
  <si>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</si>
  <si>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</si>
  <si>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</si>
  <si>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</si>
  <si>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</si>
  <si>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</si>
  <si>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</si>
  <si>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</si>
  <si>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</si>
  <si>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</si>
  <si>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</si>
  <si>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</si>
  <si>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</si>
  <si>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</si>
  <si>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</si>
  <si>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</si>
  <si>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</si>
  <si>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</si>
  <si>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</si>
  <si>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</si>
  <si>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</si>
  <si>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</si>
  <si>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</si>
  <si>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</si>
  <si>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</si>
  <si>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</si>
  <si>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</si>
  <si>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</si>
  <si>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</si>
  <si>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</si>
  <si>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</si>
  <si>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</si>
  <si>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</si>
  <si>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</si>
  <si>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</si>
  <si>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</si>
  <si>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</si>
  <si>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</si>
  <si>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</si>
  <si>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</si>
  <si>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</si>
  <si>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</si>
  <si>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</si>
  <si>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</si>
  <si>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</si>
  <si>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</si>
  <si>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</si>
  <si>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</si>
  <si>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</si>
  <si>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</si>
  <si>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</si>
  <si>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</si>
  <si>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</si>
  <si>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</si>
  <si>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</si>
  <si>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</si>
  <si>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</si>
  <si>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</si>
  <si>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</si>
  <si>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</si>
  <si>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</si>
  <si>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</si>
  <si>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</si>
  <si>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</si>
  <si>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</si>
  <si>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</si>
  <si>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</si>
  <si>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</si>
  <si>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</si>
  <si>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</si>
  <si>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</si>
  <si>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</si>
  <si>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</si>
  <si>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</si>
  <si>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</si>
  <si>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</si>
  <si>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</si>
  <si>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</si>
  <si>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</si>
  <si>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</si>
  <si>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</si>
  <si>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</si>
  <si>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</si>
  <si>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</si>
  <si>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</si>
  <si>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</si>
  <si>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</si>
  <si>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</si>
  <si>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</si>
  <si>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</si>
  <si>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</si>
  <si>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</si>
  <si>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</si>
  <si>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</si>
  <si>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</si>
  <si>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</si>
  <si>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</si>
  <si>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</si>
  <si>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</si>
  <si>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</si>
  <si>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</si>
  <si>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</si>
  <si>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</si>
  <si>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</si>
  <si>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</si>
  <si>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</si>
  <si>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</si>
  <si>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</si>
  <si>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</si>
  <si>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</si>
  <si>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</si>
  <si>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</si>
  <si>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</si>
  <si>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</si>
  <si>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</si>
  <si>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</si>
  <si>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</si>
  <si>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</si>
  <si>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</si>
  <si>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</si>
  <si>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</si>
  <si>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</si>
  <si>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</si>
  <si>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</si>
  <si>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</si>
  <si>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</si>
  <si>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</si>
  <si>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</si>
  <si>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</si>
  <si>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</si>
  <si>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</si>
  <si>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</si>
  <si>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</si>
  <si>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</si>
  <si>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</si>
  <si>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</si>
  <si>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</si>
  <si>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</si>
  <si>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</si>
  <si>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</si>
  <si>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</si>
  <si>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</si>
  <si>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</si>
  <si>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</si>
  <si>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</si>
  <si>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</si>
  <si>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</si>
  <si>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</si>
  <si>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</si>
  <si>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</si>
  <si>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</si>
  <si>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</si>
  <si>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</si>
  <si>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</si>
  <si>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</si>
  <si>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</si>
  <si>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</si>
  <si>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</si>
  <si>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</si>
  <si>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</si>
  <si>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</si>
  <si>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</si>
  <si>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</si>
  <si>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</si>
  <si>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</si>
  <si>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</si>
  <si>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</si>
  <si>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</si>
  <si>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</si>
  <si>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</si>
  <si>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</si>
  <si>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</si>
  <si>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</si>
  <si>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</si>
  <si>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</si>
  <si>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</si>
  <si>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</si>
  <si>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</si>
  <si>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</si>
  <si>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</si>
  <si>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</si>
  <si>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</si>
  <si>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</si>
  <si>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</si>
  <si>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</si>
  <si>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</si>
  <si>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</si>
  <si>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</si>
  <si>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</si>
  <si>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</si>
  <si>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</si>
  <si>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</si>
  <si>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</si>
  <si>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</si>
  <si>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</si>
  <si>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</si>
  <si>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</si>
  <si>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</si>
  <si>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</si>
  <si>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</si>
  <si>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</si>
  <si>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</si>
  <si>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</si>
  <si>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</si>
  <si>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</si>
  <si>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</si>
  <si>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</si>
  <si>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</si>
  <si>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</si>
  <si>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</si>
  <si>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</si>
  <si>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</si>
  <si>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</si>
  <si>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</si>
  <si>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</si>
  <si>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</si>
  <si>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</si>
  <si>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</si>
  <si>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</si>
  <si>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</si>
  <si>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</si>
  <si>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</si>
  <si>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</si>
  <si>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</si>
  <si>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</si>
  <si>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</si>
  <si>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</si>
  <si>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</si>
  <si>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</si>
  <si>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</si>
  <si>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</si>
  <si>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</si>
  <si>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</si>
  <si>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</si>
  <si>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</si>
  <si>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</si>
  <si>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</si>
  <si>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</si>
  <si>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</si>
  <si>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</si>
  <si>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</si>
  <si>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</si>
  <si>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</si>
  <si>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</si>
  <si>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</si>
  <si>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</si>
  <si>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</si>
  <si>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</si>
  <si>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</si>
  <si>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</si>
  <si>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</si>
  <si>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</si>
  <si>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</si>
  <si>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</si>
  <si>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</si>
  <si>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</si>
  <si>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</si>
  <si>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</si>
  <si>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</si>
  <si>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</si>
  <si>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</si>
  <si>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</si>
  <si>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</si>
  <si>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</si>
  <si>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</si>
  <si>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</si>
  <si>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</si>
  <si>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</si>
  <si>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</si>
  <si>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</si>
  <si>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</si>
  <si>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</si>
  <si>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</si>
  <si>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</si>
  <si>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</si>
  <si>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</si>
  <si>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</si>
  <si>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</si>
  <si>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</si>
  <si>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</si>
  <si>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</si>
  <si>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</si>
  <si>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</si>
  <si>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</si>
  <si>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</si>
  <si>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</si>
  <si>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</si>
  <si>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</si>
  <si>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</si>
  <si>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</si>
  <si>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</si>
  <si>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</si>
  <si>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</si>
  <si>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</si>
  <si>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</si>
  <si>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</si>
  <si>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</si>
  <si>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</si>
  <si>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</si>
  <si>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</si>
  <si>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</si>
  <si>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</si>
  <si>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</si>
  <si>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</si>
  <si>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</si>
  <si>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</si>
  <si>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</si>
  <si>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</si>
  <si>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</si>
  <si>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</si>
  <si>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</si>
  <si>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</si>
  <si>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</si>
  <si>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</si>
  <si>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</si>
  <si>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</si>
  <si>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</si>
  <si>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</si>
  <si>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</si>
  <si>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</si>
  <si>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</si>
  <si>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</si>
  <si>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</si>
  <si>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</si>
  <si>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</si>
  <si>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</si>
  <si>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</si>
  <si>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</si>
  <si>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</si>
  <si>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</si>
  <si>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</si>
  <si>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</si>
  <si>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</si>
  <si>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</si>
  <si>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</si>
  <si>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</si>
  <si>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</si>
  <si>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</si>
  <si>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</si>
  <si>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</si>
  <si>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</si>
  <si>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</si>
  <si>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</si>
  <si>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</si>
  <si>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</si>
  <si>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</si>
  <si>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</si>
  <si>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</si>
  <si>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</si>
  <si>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</si>
  <si>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</si>
  <si>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</si>
  <si>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</si>
  <si>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</si>
  <si>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</si>
  <si>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</si>
  <si>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</si>
  <si>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</si>
  <si>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</si>
  <si>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</si>
  <si>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</si>
  <si>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</si>
  <si>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</si>
  <si>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</si>
  <si>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</si>
  <si>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</si>
  <si>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</si>
  <si>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</si>
  <si>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</si>
  <si>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</si>
  <si>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</si>
  <si>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</si>
  <si>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</si>
  <si>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</si>
  <si>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</si>
  <si>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</si>
  <si>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</si>
  <si>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</si>
  <si>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</si>
  <si>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</si>
  <si>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</si>
  <si>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</si>
  <si>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</si>
  <si>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</si>
  <si>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</si>
  <si>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</si>
  <si>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</si>
  <si>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</si>
  <si>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</si>
  <si>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</si>
  <si>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</si>
  <si>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</si>
  <si>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</si>
  <si>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</si>
  <si>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</si>
  <si>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</si>
  <si>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</si>
  <si>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</si>
  <si>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</si>
  <si>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</si>
  <si>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</si>
  <si>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</si>
  <si>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</si>
  <si>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</si>
  <si>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</si>
  <si>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</si>
  <si>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</si>
  <si>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</si>
  <si>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</si>
  <si>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</si>
  <si>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</si>
  <si>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</si>
  <si>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</si>
  <si>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</si>
  <si>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</si>
  <si>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</si>
  <si>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</si>
  <si>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</si>
  <si>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</si>
  <si>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</si>
  <si>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</si>
  <si>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</si>
  <si>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</si>
  <si>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</si>
  <si>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</si>
  <si>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</si>
  <si>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</si>
  <si>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</si>
  <si>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</si>
  <si>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</si>
  <si>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</si>
  <si>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</si>
  <si>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</si>
  <si>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</si>
  <si>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</si>
  <si>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</si>
  <si>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</si>
  <si>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</si>
  <si>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</si>
  <si>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</si>
  <si>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</si>
  <si>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</si>
  <si>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</si>
  <si>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</si>
  <si>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</si>
  <si>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</si>
  <si>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</si>
  <si>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</si>
  <si>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</si>
  <si>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</si>
  <si>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</si>
  <si>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</si>
  <si>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</si>
  <si>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</si>
  <si>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</si>
  <si>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</si>
  <si>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</si>
  <si>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</si>
  <si>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</si>
  <si>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</si>
  <si>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</si>
  <si>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</si>
  <si>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</si>
  <si>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</si>
  <si>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</si>
  <si>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</si>
  <si>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</si>
  <si>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</si>
  <si>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</si>
  <si>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</si>
  <si>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</si>
  <si>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</si>
  <si>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</si>
  <si>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</si>
  <si>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</si>
  <si>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</si>
  <si>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</si>
  <si>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</si>
  <si>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</si>
  <si>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</si>
  <si>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</si>
  <si>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</si>
  <si>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</si>
  <si>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</si>
  <si>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</si>
  <si>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</si>
  <si>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</si>
  <si>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</si>
  <si>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</si>
  <si>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</si>
  <si>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</si>
  <si>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</si>
  <si>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</si>
  <si>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</si>
  <si>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</si>
  <si>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</si>
  <si>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</si>
  <si>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</si>
  <si>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</si>
  <si>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</si>
  <si>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</si>
  <si>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</si>
  <si>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</si>
  <si>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</si>
  <si>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</si>
  <si>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</si>
  <si>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</si>
  <si>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</si>
  <si>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</si>
  <si>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</si>
  <si>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</si>
  <si>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</si>
  <si>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</si>
  <si>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</si>
  <si>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</si>
  <si>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</si>
  <si>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</si>
  <si>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</si>
  <si>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</si>
  <si>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</si>
  <si>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</si>
  <si>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</si>
  <si>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</si>
  <si>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</si>
  <si>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</si>
  <si>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</si>
  <si>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</si>
  <si>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</si>
  <si>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</si>
  <si>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</si>
  <si>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</si>
  <si>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</si>
  <si>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</si>
  <si>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</si>
  <si>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</si>
  <si>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</si>
  <si>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</si>
  <si>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</si>
  <si>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</si>
  <si>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</si>
  <si>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</si>
  <si>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</si>
  <si>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</si>
  <si>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</si>
  <si>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</si>
  <si>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</si>
  <si>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</si>
  <si>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</si>
  <si>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</si>
  <si>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</si>
  <si>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</si>
  <si>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</si>
  <si>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</si>
  <si>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</si>
  <si>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</si>
  <si>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</si>
  <si>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</si>
  <si>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</si>
  <si>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</si>
  <si>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</si>
  <si>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</si>
  <si>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</si>
  <si>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</si>
  <si>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</si>
  <si>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</si>
  <si>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</si>
  <si>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</si>
  <si>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</si>
  <si>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</si>
  <si>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</si>
  <si>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</si>
  <si>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</si>
  <si>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</si>
  <si>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</si>
  <si>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</si>
  <si>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</si>
  <si>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</si>
  <si>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</si>
  <si>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</si>
  <si>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</si>
  <si>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</si>
  <si>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</si>
  <si>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</si>
  <si>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</si>
  <si>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</si>
  <si>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</si>
  <si>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</si>
  <si>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</si>
  <si>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</si>
  <si>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</si>
  <si>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</si>
  <si>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</si>
  <si>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</si>
  <si>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</si>
  <si>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</si>
  <si>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</si>
  <si>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</si>
  <si>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</si>
  <si>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</si>
  <si>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</si>
  <si>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</si>
  <si>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</si>
  <si>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</si>
  <si>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</si>
  <si>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</si>
  <si>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</si>
  <si>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</si>
  <si>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</si>
  <si>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</si>
  <si>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</si>
  <si>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</si>
  <si>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</si>
  <si>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</si>
  <si>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</si>
  <si>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</si>
  <si>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</si>
  <si>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</si>
  <si>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</si>
  <si>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</si>
  <si>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</si>
  <si>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</si>
  <si>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</si>
  <si>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</si>
  <si>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</si>
  <si>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</si>
  <si>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</si>
  <si>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</si>
  <si>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</si>
  <si>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</si>
  <si>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</si>
  <si>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</si>
  <si>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</si>
  <si>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</si>
  <si>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</si>
  <si>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</si>
  <si>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</si>
  <si>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</si>
  <si>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</si>
  <si>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</si>
  <si>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</si>
  <si>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</si>
  <si>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</si>
  <si>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</si>
  <si>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</si>
  <si>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</si>
  <si>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</si>
  <si>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</si>
  <si>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</si>
  <si>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</si>
  <si>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</si>
  <si>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</si>
  <si>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</si>
  <si>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</si>
  <si>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</si>
  <si>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</si>
  <si>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</si>
  <si>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</si>
  <si>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</si>
  <si>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</si>
  <si>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</si>
  <si>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</si>
  <si>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</si>
  <si>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</si>
  <si>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</si>
  <si>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</si>
  <si>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</si>
  <si>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</si>
  <si>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</si>
  <si>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</si>
  <si>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</si>
  <si>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</si>
  <si>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</si>
  <si>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</si>
  <si>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</si>
  <si>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</si>
  <si>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</si>
  <si>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</si>
  <si>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</si>
  <si>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</si>
  <si>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</si>
  <si>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</si>
  <si>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</si>
  <si>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</si>
  <si>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</si>
  <si>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</si>
  <si>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</si>
  <si>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</si>
  <si>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</si>
  <si>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</si>
  <si>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</si>
  <si>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</si>
  <si>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</si>
  <si>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</si>
  <si>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</si>
  <si>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</si>
  <si>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</si>
  <si>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</si>
  <si>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</si>
  <si>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</si>
  <si>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</si>
  <si>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</si>
  <si>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</si>
  <si>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</si>
  <si>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</si>
  <si>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</si>
  <si>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</si>
  <si>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</si>
  <si>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</si>
  <si>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</si>
  <si>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</si>
  <si>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</si>
  <si>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</si>
  <si>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</si>
  <si>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</si>
  <si>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</si>
  <si>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</si>
  <si>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</si>
  <si>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</si>
  <si>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</si>
  <si>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</si>
  <si>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</si>
  <si>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</si>
  <si>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</si>
  <si>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</si>
  <si>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</si>
  <si>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</si>
  <si>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</si>
  <si>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</si>
  <si>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</si>
  <si>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</si>
  <si>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</si>
  <si>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</si>
  <si>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</si>
  <si>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</si>
  <si>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</si>
  <si>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</si>
  <si>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</si>
  <si>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</si>
  <si>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</si>
  <si>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</si>
  <si>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</si>
  <si>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</si>
  <si>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</si>
  <si>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</si>
  <si>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</si>
  <si>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</si>
  <si>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</si>
  <si>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</si>
  <si>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</si>
  <si>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</si>
  <si>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</si>
  <si>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</si>
  <si>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</si>
  <si>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</si>
  <si>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</si>
  <si>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</si>
  <si>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</si>
  <si>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</si>
  <si>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</si>
  <si>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</si>
  <si>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</si>
  <si>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</si>
  <si>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</si>
  <si>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</si>
  <si>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</si>
  <si>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</si>
  <si>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</si>
  <si>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</si>
  <si>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</si>
  <si>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</si>
  <si>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</si>
  <si>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</si>
  <si>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</si>
  <si>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</si>
  <si>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</si>
  <si>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</si>
  <si>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</si>
  <si>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</si>
  <si>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</si>
  <si>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</si>
  <si>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</si>
  <si>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</si>
  <si>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</si>
  <si>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</si>
  <si>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</si>
  <si>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</si>
  <si>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</si>
  <si>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</si>
  <si>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</si>
  <si>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</si>
  <si>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</si>
  <si>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</si>
  <si>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</si>
  <si>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</si>
  <si>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</si>
  <si>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</si>
  <si>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</si>
  <si>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</si>
  <si>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</si>
  <si>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</si>
  <si>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</si>
  <si>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</si>
  <si>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</si>
  <si>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</si>
  <si>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</si>
  <si>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</si>
  <si>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</si>
  <si>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</si>
  <si>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</si>
  <si>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</si>
  <si>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</si>
  <si>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</si>
  <si>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</si>
  <si>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</si>
  <si>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</si>
  <si>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</si>
  <si>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</si>
  <si>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</si>
  <si>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</si>
  <si>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</si>
  <si>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</si>
  <si>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</si>
  <si>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</si>
  <si>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</si>
  <si>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</si>
  <si>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</si>
  <si>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</si>
  <si>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</si>
  <si>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</si>
  <si>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</si>
  <si>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</si>
  <si>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</si>
  <si>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</si>
  <si>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</si>
  <si>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</si>
  <si>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</si>
  <si>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</si>
  <si>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</si>
  <si>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</si>
  <si>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</si>
  <si>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</si>
  <si>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</si>
  <si>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</si>
  <si>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</si>
  <si>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</si>
  <si>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</si>
  <si>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</si>
  <si>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</si>
  <si>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</si>
  <si>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</si>
  <si>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</si>
  <si>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</si>
  <si>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</si>
  <si>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</si>
  <si>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</si>
  <si>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</si>
  <si>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</si>
  <si>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</si>
  <si>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</si>
  <si>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</si>
  <si>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</si>
  <si>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</si>
  <si>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</si>
  <si>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</si>
  <si>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</si>
  <si>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</si>
  <si>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</si>
  <si>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</si>
  <si>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</si>
  <si>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</si>
  <si>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</si>
  <si>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</si>
  <si>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</si>
  <si>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</si>
  <si>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</si>
  <si>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</si>
  <si>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</si>
  <si>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</si>
  <si>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</si>
  <si>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</si>
  <si>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</si>
  <si>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</si>
  <si>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</si>
  <si>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</si>
  <si>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</si>
  <si>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</si>
  <si>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</si>
  <si>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</si>
  <si>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</si>
  <si>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</si>
  <si>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</si>
  <si>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</si>
  <si>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</si>
  <si>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</si>
  <si>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</si>
  <si>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</si>
  <si>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</si>
  <si>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</si>
  <si>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</si>
  <si>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</si>
  <si>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</si>
  <si>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</si>
  <si>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</si>
  <si>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</si>
  <si>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</si>
  <si>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</si>
  <si>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</si>
  <si>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</si>
  <si>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</si>
  <si>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</si>
  <si>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</si>
  <si>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</si>
  <si>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</si>
  <si>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</si>
  <si>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</si>
  <si>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</si>
  <si>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</si>
  <si>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</si>
  <si>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</si>
  <si>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</si>
  <si>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</si>
  <si>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</si>
  <si>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</si>
  <si>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</si>
  <si>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</si>
  <si>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</si>
  <si>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</si>
  <si>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</si>
  <si>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</si>
  <si>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</si>
  <si>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</si>
  <si>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</si>
  <si>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</si>
  <si>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</si>
  <si>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</si>
  <si>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</si>
  <si>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</si>
  <si>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</si>
  <si>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</si>
  <si>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</si>
  <si>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</si>
  <si>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</si>
  <si>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</si>
  <si>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</si>
  <si>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</si>
  <si>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</si>
  <si>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</si>
  <si>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</si>
  <si>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</si>
  <si>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</si>
  <si>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</si>
  <si>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</si>
  <si>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</si>
  <si>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</si>
  <si>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</si>
  <si>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</si>
  <si>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</si>
  <si>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</si>
  <si>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</si>
  <si>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</si>
  <si>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</si>
  <si>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</si>
  <si>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</si>
  <si>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</si>
  <si>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</si>
  <si>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</si>
  <si>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</si>
  <si>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</si>
  <si>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</si>
  <si>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</si>
  <si>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</si>
  <si>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</si>
  <si>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</si>
  <si>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</si>
  <si>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</si>
  <si>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</si>
  <si>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</si>
  <si>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</si>
  <si>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</si>
  <si>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</si>
  <si>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</si>
  <si>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</si>
  <si>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</si>
  <si>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</si>
  <si>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</si>
  <si>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</si>
  <si>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</si>
  <si>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</si>
  <si>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</si>
  <si>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</si>
  <si>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</si>
  <si>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</si>
  <si>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</si>
  <si>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</si>
  <si>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</si>
  <si>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</si>
  <si>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</si>
  <si>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</si>
  <si>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</si>
  <si>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</si>
  <si>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</si>
  <si>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</si>
  <si>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</si>
  <si>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</si>
  <si>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</si>
  <si>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</si>
  <si>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</si>
  <si>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</si>
  <si>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</si>
  <si>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</si>
  <si>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</si>
  <si>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</si>
  <si>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</si>
  <si>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</si>
  <si>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</si>
  <si>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</si>
  <si>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</si>
  <si>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</si>
  <si>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</si>
  <si>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</si>
  <si>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</si>
  <si>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</si>
  <si>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</si>
  <si>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</si>
  <si>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</si>
  <si>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</si>
  <si>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</si>
  <si>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</si>
  <si>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</si>
  <si>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</si>
  <si>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</si>
  <si>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</si>
  <si>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</si>
  <si>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</si>
  <si>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</si>
  <si>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</si>
  <si>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</si>
  <si>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</si>
  <si>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</si>
  <si>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</si>
  <si>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</si>
  <si>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</si>
  <si>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</si>
  <si>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</si>
  <si>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</si>
  <si>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</si>
  <si>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</si>
  <si>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</si>
  <si>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</si>
  <si>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</si>
  <si>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</si>
  <si>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</si>
  <si>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</si>
  <si>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</si>
  <si>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</si>
  <si>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</si>
  <si>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</si>
  <si>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</si>
  <si>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</si>
  <si>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</si>
  <si>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</si>
  <si>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</si>
  <si>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</si>
  <si>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</si>
  <si>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</si>
  <si>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</si>
  <si>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</si>
  <si>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</si>
  <si>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</si>
  <si>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</si>
  <si>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</si>
  <si>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</si>
  <si>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</si>
  <si>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</si>
  <si>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</si>
  <si>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</si>
  <si>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</si>
  <si>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</si>
  <si>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</si>
  <si>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</si>
  <si>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</si>
  <si>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</si>
  <si>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</si>
  <si>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</si>
  <si>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</si>
  <si>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</si>
  <si>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</si>
  <si>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</si>
  <si>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</si>
  <si>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</si>
  <si>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</si>
  <si>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</si>
  <si>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</si>
  <si>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</si>
  <si>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</si>
  <si>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</si>
  <si>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</si>
  <si>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</si>
  <si>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</si>
  <si>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</si>
  <si>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</si>
  <si>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</si>
  <si>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</si>
  <si>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</si>
  <si>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</si>
  <si>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</si>
  <si>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</si>
  <si>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</si>
  <si>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</si>
  <si>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</si>
  <si>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</si>
  <si>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</si>
  <si>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</si>
  <si>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</si>
  <si>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</si>
  <si>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</si>
  <si>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</si>
  <si>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</si>
  <si>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</si>
  <si>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</si>
  <si>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</si>
  <si>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</si>
  <si>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</si>
  <si>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</si>
  <si>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</si>
  <si>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</si>
  <si>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</si>
  <si>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</si>
  <si>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</si>
  <si>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</si>
  <si>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</si>
  <si>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</si>
  <si>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</si>
  <si>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</si>
  <si>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</si>
  <si>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</si>
  <si>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</si>
  <si>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</si>
  <si>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</si>
  <si>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</si>
  <si>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</si>
  <si>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</si>
  <si>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</si>
  <si>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</si>
  <si>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</si>
  <si>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</si>
  <si>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</si>
  <si>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</si>
  <si>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</si>
  <si>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</si>
  <si>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</si>
  <si>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</si>
  <si>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</si>
  <si>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</si>
  <si>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</si>
  <si>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</si>
  <si>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</si>
  <si>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</si>
  <si>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</si>
  <si>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</si>
  <si>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</si>
  <si>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</si>
  <si>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</si>
  <si>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</si>
  <si>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</si>
  <si>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</si>
  <si>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</si>
  <si>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</si>
  <si>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</si>
  <si>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</si>
  <si>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</si>
  <si>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</si>
  <si>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</si>
  <si>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</si>
  <si>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</si>
  <si>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</si>
  <si>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</si>
  <si>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</si>
  <si>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</si>
  <si>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</si>
  <si>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</si>
  <si>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</si>
  <si>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</si>
  <si>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</si>
  <si>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</si>
  <si>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</si>
  <si>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</si>
  <si>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</si>
  <si>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</si>
  <si>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</si>
  <si>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</si>
  <si>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</si>
  <si>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</si>
  <si>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</si>
  <si>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</si>
  <si>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</si>
  <si>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</si>
  <si>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</si>
  <si>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</si>
  <si>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</si>
  <si>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</si>
  <si>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</si>
  <si>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</si>
  <si>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</si>
  <si>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</si>
  <si>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</si>
  <si>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</si>
  <si>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</si>
  <si>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</si>
  <si>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</si>
  <si>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</si>
  <si>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</si>
  <si>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</si>
  <si>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</si>
  <si>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</si>
  <si>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</si>
  <si>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</si>
  <si>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</si>
  <si>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</si>
  <si>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</si>
  <si>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</si>
  <si>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</si>
  <si>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</si>
  <si>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</si>
  <si>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</si>
  <si>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</si>
  <si>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</si>
  <si>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</si>
  <si>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</si>
  <si>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</si>
  <si>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</si>
  <si>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</si>
  <si>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</si>
  <si>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</si>
  <si>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</si>
  <si>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</si>
  <si>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</si>
  <si>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</si>
  <si>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</si>
  <si>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</si>
  <si>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</si>
  <si>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</si>
  <si>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</si>
  <si>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</si>
  <si>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</si>
  <si>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</si>
  <si>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</si>
  <si>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</si>
  <si>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</si>
  <si>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</si>
  <si>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</si>
  <si>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</si>
  <si>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</si>
  <si>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</si>
  <si>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</si>
  <si>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</si>
  <si>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</si>
  <si>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</si>
  <si>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</si>
  <si>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</si>
  <si>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</si>
  <si>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</si>
  <si>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</si>
  <si>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</si>
  <si>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</si>
  <si>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</si>
  <si>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</si>
  <si>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</si>
  <si>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</si>
  <si>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</si>
  <si>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</si>
  <si>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</si>
  <si>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</si>
  <si>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</si>
  <si>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</si>
  <si>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</si>
  <si>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</si>
  <si>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</si>
  <si>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</si>
  <si>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</si>
  <si>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</si>
  <si>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</si>
  <si>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</si>
  <si>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</si>
  <si>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</si>
  <si>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</si>
  <si>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</si>
  <si>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</si>
  <si>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</si>
  <si>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</si>
  <si>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</si>
  <si>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</si>
  <si>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</si>
  <si>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</si>
  <si>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</si>
  <si>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</si>
  <si>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</si>
  <si>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</si>
  <si>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</si>
  <si>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</si>
  <si>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</si>
  <si>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</si>
  <si>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</si>
  <si>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</si>
  <si>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</si>
  <si>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</si>
  <si>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</si>
  <si>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</si>
  <si>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</si>
  <si>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</si>
  <si>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</si>
  <si>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</si>
  <si>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</si>
  <si>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</si>
  <si>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</si>
  <si>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</si>
  <si>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</si>
  <si>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</si>
  <si>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</si>
  <si>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</si>
  <si>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</si>
  <si>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</si>
  <si>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</si>
  <si>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</si>
  <si>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</si>
  <si>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</si>
  <si>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</si>
  <si>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</si>
  <si>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</si>
  <si>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</si>
  <si>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</si>
  <si>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</si>
  <si>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</si>
  <si>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</si>
  <si>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</si>
  <si>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</si>
  <si>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</si>
  <si>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</si>
  <si>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</si>
  <si>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</si>
  <si>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</si>
  <si>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</si>
  <si>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</si>
  <si>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</si>
  <si>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</si>
  <si>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</si>
  <si>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</si>
  <si>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</si>
  <si>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</si>
  <si>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</si>
  <si>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</si>
  <si>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</si>
  <si>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</si>
  <si>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</si>
  <si>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</si>
  <si>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</si>
  <si>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</si>
  <si>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</si>
  <si>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</si>
  <si>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</si>
  <si>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</si>
  <si>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</si>
  <si>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</si>
  <si>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</si>
  <si>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</si>
  <si>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</si>
  <si>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</si>
  <si>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</si>
  <si>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</si>
  <si>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</si>
  <si>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</si>
  <si>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</si>
  <si>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</si>
  <si>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</si>
  <si>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</si>
  <si>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</si>
  <si>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</si>
  <si>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</si>
  <si>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</si>
  <si>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</si>
  <si>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</si>
  <si>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</si>
  <si>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</si>
  <si>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</si>
  <si>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</si>
  <si>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</si>
  <si>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</si>
  <si>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</si>
  <si>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</si>
  <si>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</si>
  <si>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</si>
  <si>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</si>
  <si>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</si>
  <si>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</si>
  <si>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</si>
  <si>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</si>
  <si>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</si>
  <si>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</si>
  <si>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</si>
  <si>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</si>
  <si>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</si>
  <si>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</si>
  <si>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</si>
  <si>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</si>
  <si>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</si>
  <si>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</si>
  <si>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</si>
  <si>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</si>
  <si>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</si>
  <si>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</si>
  <si>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</si>
  <si>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</si>
  <si>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</si>
  <si>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</si>
  <si>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</si>
  <si>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</si>
  <si>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</si>
  <si>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PCM-20251111-00000427</t>
  </si>
  <si>
    <t>Restored by PG</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</si>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</sst>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 totalsRowShown="0" headerRowDxfId="157" dataDxfId="156" headerRowBorderDxfId="154" tableBorderDxfId="155" totalsRowBorderDxfId="153">
  <autoFilter ref="A1:CJ2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8" dataDxfId="47" headerRowBorderDxfId="45" tableBorderDxfId="46" totalsRowBorderDxfId="44">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4" totalsRowShown="0" headerRowDxfId="31" dataDxfId="30" headerRowBorderDxfId="28" tableBorderDxfId="29">
  <autoFilter ref="A1:L24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309.71484837962635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45972.663274305552</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45972.663274305552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45972.663274305552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45972.663274305552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45972.663274305552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45972.663274305552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45972.663274305552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45972.663274305552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45972.663274305552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45972.663274305552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45972.663274305552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45972.663274305552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45972.663274305552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45972.663274305552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45972.663274305552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45972.663274305552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45972.663274305552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45972.663274305552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45972.663274305552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45972.663274305552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45972.663274305552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45972.663274305552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45972.663274305552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45972.663274305552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45972.663274305552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45972.663274305552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45972.663274305552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45972.663274305552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45972.663274305552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45972.663274305552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45972.663274305552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45972.663274305552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45972.663274305552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45972.663274305552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45972.663274305552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45972.663274305552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45972.663274305552</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45972.663274305552</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45972.663274305552</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45972.663274305552</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45972.663274305552</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45972.663274305552</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45972.663274305552</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5827788F-CFF2-4FB6-BA68-31EF18356F03}"/>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147.66343634259101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25972</v>
      </c>
      <c r="E4" s="103" t="s">
        <v>39021</v>
      </c>
      <c r="F4" s="104">
        <v>45972.283518518518</v>
      </c>
      <c r="G4" s="105">
        <f t="shared" ref="G4:G16" ca="1" si="1">IFERROR(NOW()-F4,"-")</f>
        <v>0.37975578703481006</v>
      </c>
      <c r="H4" s="104">
        <v>45972.27853009259</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45972.663274305552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45972.663274305552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45972.663274305552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45972.663274305552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R2</v>
      </c>
      <c r="C9" s="18"/>
      <c r="D9" s="18" t="s">
        <v>22642</v>
      </c>
      <c r="E9" s="103"/>
      <c r="F9" s="104"/>
      <c r="G9" s="105">
        <f t="shared" ca="1" si="1"/>
        <v>45972.663274305552</v>
      </c>
      <c r="H9" s="104"/>
      <c r="I9" s="18" t="str">
        <f>IFERROR(VLOOKUP(D9,DB!A:F,6,0),"")</f>
        <v>SCECO</v>
      </c>
      <c r="J9" s="18" t="str">
        <f>IFERROR(VLOOKUP(D9,DB!A:G,7,0),"")</f>
        <v>Vandalized</v>
      </c>
      <c r="K9" s="19"/>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45972.663274305552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45972.663274305552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45972.663274305552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45972.663274305552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45972.663274305552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45972.663274305552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45972.663274305552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ref="G17:G48" ca="1" si="2">IFERROR(NOW()-F17,"-")</f>
        <v>45972.663274305552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45972.663274305552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45972.663274305552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45972.663274305552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45972.663274305552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2"/>
        <v>45972.663274305552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27"/>
      <c r="B23" s="128" t="str">
        <f>IFERROR(VLOOKUP(D23,DB!A:K,11,0),"")</f>
        <v/>
      </c>
      <c r="C23" s="128"/>
      <c r="D23" s="128"/>
      <c r="E23" s="129"/>
      <c r="F23" s="130"/>
      <c r="G23" s="131">
        <f t="shared" ca="1" si="2"/>
        <v>45972.663274305552</v>
      </c>
      <c r="H23" s="130"/>
      <c r="I23" s="128" t="str">
        <f>IFERROR(VLOOKUP(D23,DB!A:F,6,0),"")</f>
        <v/>
      </c>
      <c r="J23" s="128" t="str">
        <f>IFERROR(VLOOKUP(D23,DB!A:G,7,0),"")</f>
        <v/>
      </c>
      <c r="K23" s="132"/>
      <c r="L23" s="128" t="str">
        <f>IFERROR(VLOOKUP(D23,DB!A:I,9,0),"")</f>
        <v/>
      </c>
      <c r="M23" s="128"/>
      <c r="N23" s="128"/>
      <c r="O23" s="128"/>
      <c r="P23" s="128"/>
      <c r="Q23" s="128"/>
      <c r="R23" s="128"/>
      <c r="S23" s="128"/>
      <c r="T23" s="128"/>
      <c r="U23" s="128"/>
      <c r="V23" s="128"/>
      <c r="W23" s="128"/>
      <c r="X23" s="128"/>
      <c r="Y23" s="128"/>
      <c r="Z23" s="128"/>
      <c r="AA23" s="128"/>
      <c r="AB23" s="128"/>
      <c r="AC23" s="128"/>
      <c r="AD23" s="128"/>
      <c r="AE23" s="128"/>
      <c r="AF23" s="128"/>
      <c r="AG23" s="128"/>
      <c r="AH23" s="128"/>
      <c r="AI23" s="128"/>
      <c r="AJ23" s="128"/>
      <c r="AK23" s="128"/>
      <c r="AL23" s="128"/>
      <c r="AM23" s="128"/>
      <c r="AN23" s="128"/>
      <c r="AO23" s="128"/>
      <c r="AP23" s="128"/>
      <c r="AQ23" s="128"/>
      <c r="AR23" s="128"/>
      <c r="AS23" s="128"/>
      <c r="AT23" s="128"/>
      <c r="AU23" s="128"/>
      <c r="AV23" s="128"/>
      <c r="AW23" s="128"/>
      <c r="AX23" s="128"/>
      <c r="AY23" s="128"/>
      <c r="AZ23" s="128"/>
      <c r="BA23" s="128"/>
      <c r="BB23" s="128"/>
      <c r="BC23" s="128"/>
      <c r="BD23" s="128"/>
      <c r="BE23" s="128"/>
      <c r="BF23" s="128"/>
      <c r="BG23" s="128"/>
      <c r="BH23" s="128"/>
      <c r="BI23" s="128"/>
      <c r="BJ23" s="128"/>
      <c r="BK23" s="128"/>
      <c r="BL23" s="128"/>
      <c r="BM23" s="128"/>
      <c r="BN23" s="128"/>
      <c r="BO23" s="128"/>
      <c r="BP23" s="128"/>
      <c r="BQ23" s="128"/>
      <c r="BR23" s="128"/>
      <c r="BS23" s="128"/>
      <c r="BT23" s="128"/>
      <c r="BU23" s="128"/>
      <c r="BV23" s="128"/>
      <c r="BW23" s="128"/>
      <c r="BX23" s="128"/>
      <c r="BY23" s="128"/>
      <c r="BZ23" s="128"/>
      <c r="CA23" s="128"/>
      <c r="CB23" s="128"/>
      <c r="CC23" s="128"/>
      <c r="CD23" s="128"/>
      <c r="CE23" s="128"/>
      <c r="CF23" s="128"/>
      <c r="CG23" s="128"/>
      <c r="CH23" s="128"/>
      <c r="CI23" s="128"/>
      <c r="CJ23" s="133"/>
    </row>
  </sheetData>
  <dataValidations count="2">
    <dataValidation allowBlank="1" showInputMessage="1" showErrorMessage="1" sqref="E1" xr:uid="{4D935161-CDD3-4592-B877-3FB59C99E142}"/>
    <dataValidation type="list" allowBlank="1" showInputMessage="1" showErrorMessage="1" sqref="E3:E2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45972.663274305552</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45972.663274305552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45972.663274305552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45972.663274305552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45972.663274305552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45972.663274305552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45972.663274305552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45972.663274305552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45972.663274305552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45972.663274305552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45972.663274305552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45972.663274305552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45972.663274305552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45972.663274305552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45972.663274305552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45972.663274305552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45972.663274305552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45972.663274305552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45972.663274305552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45972.663274305552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45972.663274305552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45972.663274305552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45972.663274305552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45972.663274305552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45972.663274305552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45972.663274305552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45972.663274305552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45972.663274305552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45972.663274305552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45972.663274305552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45972.663274305552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45972.663274305552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45972.663274305552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45972.663274305552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45972.663274305552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45972.663274305552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45972.663274305552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45972.663274305552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45972.663274305552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45972.663274305552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45972.663274305552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45972.663274305552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45972.663274305552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45972.663274305552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45972.663274305552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45972.663274305552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45972.663274305552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45972.663274305552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45972.663274305552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45972.663274305552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45972.663274305552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45972.663274305552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45972.663274305552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45972.663274305552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45972.663274305552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45972.663274305552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45972.663274305552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45972.663274305552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45972.663274305552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45972.663274305552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45972.663274305552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45972.663274305552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45972.663274305552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45972.663274305552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45972.663274305552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45972.663274305552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45972.663274305552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45972.663274305552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45972.663274305552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45972.663274305552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45972.663274305552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45972.663274305552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45972.663274305552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45972.663274305552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45972.663274305552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45972.663274305552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45972.663274305552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45972.663274305552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45972.663274305552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45972.663274305552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45972.663274305552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45972.663274305552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45972.663274305552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45972.663274305552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45972.663274305552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45972.663274305552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45972.663274305552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45972.663274305552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45972.663274305552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45972.663274305552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45972.663274305552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45972.663274305552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45972.663274305552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45972.663274305552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45972.663274305552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45972.663274305552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45972.663274305552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45972.663274305552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45972.663274305552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45972.663274305552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45972.663274305552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45972.663274305552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45972.663274305552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45972.663274305552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45972.663274305552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45972.663274305552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45972.663274305552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45972.663274305552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45972.663274305552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45972.663274305552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45972.663274305552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45972.663274305552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45972.663274305552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45972.663274305552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45972.663274305552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45972.663274305552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45972.663274305552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45972.663274305552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45972.663274305552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45972.663274305552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45972.663274305552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45972.663274305552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45972.663274305552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45972.663274305552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45972.663274305552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45972.663274305552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45972.663274305552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45972.663274305552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45972.663274305552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45972.663274305552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45972.663274305552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45972.663274305552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45972.663274305552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45972.663274305552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45972.663274305552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45972.663274305552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45972.663274305552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45972.663274305552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45972.663274305552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45972.663274305552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45972.663274305552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45972.663274305552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45972.663274305552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45972.663274305552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45972.663274305552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45972.663274305552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45972.663274305552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45972.663274305552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45972.663274305552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45972.663274305552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45972.663274305552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45972.663274305552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45972.663274305552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45972.663274305552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45972.663274305552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45972.663274305552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45972.663274305552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45972.663274305552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45972.663274305552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45972.663274305552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45972.663274305552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45972.663274305552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45972.663274305552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45972.663274305552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45972.663274305552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45972.663274305552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45972.663274305552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45972.663274305552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45972.663274305552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45972.663274305552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45972.663274305552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45972.663274305552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45972.663274305552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45972.663274305552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45972.663274305552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45972.663274305552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45972.663274305552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45972.663274305552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45972.663274305552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45972.663274305552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45972.663274305552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45972.663274305552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45972.663274305552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45972.663274305552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45972.663274305552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45972.663274305552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45972.663274305552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45972.663274305552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45972.663274305552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45972.663274305552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45972.663274305552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45972.663274305552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45972.663274305552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45972.663274305552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45972.663274305552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45972.663274305552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45972.663274305552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45972.663274305552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45972.663274305552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45972.663274305552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45972.663274305552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45972.663274305552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45972.663274305552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45972.663274305552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45972.663274305552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45972.663274305552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45972.663274305552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45972.663274305552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45972.663274305552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45972.663274305552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45972.663274305552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45972.663274305552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45972.663274305552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45972.663274305552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45972.663274305552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45972.663274305552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45972.663274305552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45972.663274305552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45972.663274305552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45972.663274305552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45972.663274305552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45972.663274305552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45972.663274305552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45972.663274305552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45972.663274305552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45972.663274305552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45972.663274305552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45972.663274305552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45972.663274305552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45972.663274305552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45972.663274305552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45972.663274305552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45972.663274305552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45972.663274305552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45972.663274305552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45972.663274305552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45972.663274305552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45972.663274305552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45972.663274305552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45972.663274305552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45972.663274305552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45972.663274305552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45972.663274305552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45972.663274305552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45972.663274305552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45972.663274305552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45972.663274305552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45972.663274305552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45972.663274305552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45972.663274305552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45972.663274305552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45972.663274305552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45972.663274305552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45972.663274305552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45972.663274305552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45972.663274305552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45972.663274305552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45972.663274305552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45972.663274305552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45972.663274305552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45972.663274305552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45972.663274305552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45972.663274305552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45972.663274305552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45972.663274305552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45972.663274305552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45972.663274305552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45972.663274305552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45972.663274305552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45972.663274305552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45972.663274305552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45972.663274305552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45972.663274305552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45972.663274305552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45972.663274305552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45972.663274305552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45972.663274305552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45972.663274305552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45972.663274305552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45972.663274305552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45972.663274305552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45972.663274305552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45972.663274305552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45972.663274305552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45972.663274305552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45972.663274305552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45972.663274305552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45972.663274305552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45972.663274305552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45972.663274305552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45972.663274305552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45972.663274305552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45972.663274305552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45972.663274305552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45972.663274305552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45972.663274305552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45972.663274305552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45972.663274305552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45972.663274305552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45972.663274305552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45972.663274305552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45972.663274305552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45972.663274305552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45972.663274305552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45972.663274305552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45972.663274305552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45972.663274305552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45972.663274305552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45972.663274305552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45972.663274305552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45972.663274305552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45972.663274305552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45972.663274305552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45972.663274305552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45972.663274305552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45972.663274305552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45972.663274305552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45972.663274305552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45972.663274305552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45972.663274305552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45972.663274305552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45972.663274305552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45972.663274305552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45972.663274305552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45972.663274305552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45972.663274305552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45972.663274305552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45972.663274305552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45972.663274305552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45972.663274305552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45972.663274305552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45972.663274305552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45972.663274305552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45972.663274305552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45972.663274305552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45972.663274305552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45972.663274305552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45972.663274305552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45972.663274305552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45972.663274305552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45972.663274305552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45972.663274305552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45972.663274305552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45972.663274305552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45972.663274305552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45972.663274305552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45972.663274305552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45972.663274305552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45972.663274305552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45972.663274305552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45972.663274305552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45972.663274305552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45972.663274305552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45972.663274305552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45972.663274305552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45972.663274305552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45972.663274305552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45972.663274305552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45972.663274305552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45972.663274305552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45972.663274305552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45972.663274305552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45972.663274305552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45972.663274305552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45972.663274305552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45972.663274305552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45972.663274305552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45972.663274305552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45972.663274305552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45972.663274305552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45972.663274305552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45972.663274305552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45972.663274305552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45972.663274305552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45972.663274305552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45972.663274305552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45972.663274305552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45972.663274305552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45972.663274305552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45972.663274305552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45972.663274305552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45972.663274305552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45972.663274305552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45972.663274305552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45972.663274305552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45972.663274305552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45972.663274305552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45972.663274305552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45972.663274305552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45972.663274305552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45972.663274305552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45972.663274305552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45972.663274305552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45972.663274305552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45972.663274305552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45972.663274305552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45972.663274305552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45972.663274305552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45972.663274305552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45972.663274305552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45972.663274305552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45972.663274305552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45972.663274305552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45972.663274305552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45972.663274305552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45972.663274305552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45972.663274305552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45972.663274305552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45972.663274305552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45972.663274305552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45972.663274305552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45972.663274305552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45972.663274305552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45972.663274305552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45972.663274305552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45972.663274305552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45972.663274305552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45972.663274305552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45972.663274305552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45972.663274305552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45972.663274305552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45972.663274305552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45972.663274305552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45972.663274305552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45972.663274305552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45972.663274305552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45972.663274305552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45972.663274305552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45972.663274305552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45972.663274305552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45972.663274305552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45972.663274305552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45972.663274305552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45972.663274305552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45972.663274305552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45972.663274305552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45972.663274305552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45972.663274305552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45972.663274305552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45972.663274305552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45972.663274305552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45972.663274305552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45972.663274305552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45972.663274305552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45972.663274305552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45972.663274305552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45972.663274305552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45972.663274305552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45972.663274305552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45972.663274305552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45972.663274305552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45972.663274305552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45972.663274305552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45972.663274305552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45972.663274305552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45972.663274305552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45972.663274305552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45972.663274305552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45972.663274305552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45972.663274305552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45972.663274305552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45972.663274305552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45972.663274305552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45972.663274305552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45972.663274305552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45972.663274305552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45972.663274305552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45972.663274305552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45972.663274305552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45972.663274305552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45972.663274305552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45972.663274305552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45972.663274305552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45972.663274305552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45972.663274305552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45972.663274305552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45972.663274305552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45972.663274305552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45972.663274305552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45972.663274305552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45972.663274305552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45972.663274305552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45972.663274305552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45972.663274305552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45972.663274305552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45972.663274305552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45972.663274305552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45972.663274305552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45972.663274305552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45972.663274305552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45972.663274305552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45972.663274305552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45972.663274305552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45972.663274305552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45972.663274305552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45972.663274305552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45972.663274305552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45972.663274305552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45972.663274305552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45972.663274305552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45972.663274305552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45972.663274305552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45972.663274305552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45972.663274305552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45972.663274305552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45972.663274305552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45972.663274305552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45972.663274305552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45972.663274305552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45972.663274305552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45972.663274305552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45972.663274305552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45972.663274305552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45972.663274305552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45972.663274305552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45972.663274305552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45972.663274305552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45972.663274305552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45972.663274305552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45972.663274305552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45972.663274305552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45972.663274305552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45972.663274305552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45972.663274305552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45972.663274305552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45972.663274305552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45972.663274305552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45972.663274305552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45972.663274305552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45972.663274305552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45972.663274305552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45972.663274305552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45972.663274305552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45972.663274305552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45972.663274305552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45972.663274305552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45972.663274305552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45972.663274305552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45972.663274305552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45972.663274305552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45972.663274305552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45972.663274305552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45972.663274305552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45972.663274305552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45972.663274305552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45972.663274305552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45972.663274305552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45972.663274305552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45972.663274305552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45972.663274305552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45972.663274305552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45972.663274305552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45972.663274305552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45972.663274305552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45972.663274305552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45972.663274305552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45972.663274305552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45972.663274305552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45972.663274305552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45972.663274305552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45972.663274305552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45972.663274305552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45972.663274305552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45972.663274305552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45972.663274305552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45972.663274305552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45972.663274305552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45972.663274305552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45972.663274305552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45972.663274305552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45972.663274305552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45972.663274305552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45972.663274305552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45972.663274305552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45972.663274305552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45972.663274305552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45972.663274305552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45972.663274305552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45972.663274305552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45972.663274305552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45972.663274305552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45972.663274305552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45972.663274305552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45972.663274305552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45972.663274305552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45972.663274305552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45972.663274305552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45972.663274305552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45972.663274305552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45972.663274305552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45972.663274305552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45972.663274305552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45972.663274305552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45972.663274305552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45972.663274305552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45972.663274305552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45972.663274305552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45972.663274305552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45972.663274305552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45972.663274305552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45972.663274305552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45972.663274305552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45972.663274305552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45972.663274305552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45972.663274305552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45972.663274305552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45972.663274305552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45972.663274305552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45972.663274305552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45972.663274305552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45972.663274305552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45972.663274305552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45972.663274305552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45972.663274305552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45972.663274305552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45972.663274305552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45972.663274305552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45972.663274305552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45972.663274305552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45972.663274305552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45972.663274305552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45972.663274305552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45972.663274305552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45972.663274305552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45972.663274305552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45972.663274305552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45972.663274305552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45972.663274305552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45972.663274305552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45972.663274305552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45972.663274305552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45972.663274305552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45972.663274305552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45972.663274305552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45972.663274305552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45972.663274305552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45972.663274305552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45972.663274305552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45972.663274305552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45972.663274305552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45972.663274305552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45972.663274305552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45972.663274305552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45972.663274305552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45972.663274305552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45972.663274305552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45972.663274305552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45972.663274305552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45972.663274305552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45972.663274305552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45972.663274305552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45972.663274305552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45972.663274305552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45972.663274305552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45972.663274305552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45972.663274305552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45972.663274305552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45972.663274305552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45972.663274305552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45972.663274305552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45972.663274305552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45972.663274305552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45972.663274305552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45972.663274305552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45972.663274305552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45972.663274305552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45972.663274305552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45972.663274305552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45972.663274305552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45972.663274305552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45972.663274305552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45972.663274305552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45972.663274305552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45972.663274305552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45972.663274305552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45972.663274305552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45972.663274305552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45972.663274305552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45972.663274305552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45972.663274305552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45972.663274305552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45972.663274305552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45972.663274305552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45972.663274305552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45972.663274305552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45972.663274305552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45972.663274305552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45972.663274305552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45972.663274305552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45972.663274305552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45972.663274305552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45972.663274305552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45972.663274305552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45972.663274305552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45972.663274305552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45972.663274305552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45972.663274305552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45972.663274305552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45972.663274305552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45972.663274305552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45972.663274305552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45972.663274305552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45972.663274305552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45972.663274305552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45972.663274305552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45972.663274305552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45972.663274305552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45972.663274305552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45972.663274305552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45972.663274305552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45972.663274305552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45972.663274305552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45972.663274305552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45972.663274305552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45972.663274305552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45972.663274305552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45972.663274305552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45972.663274305552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45972.663274305552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45972.663274305552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45972.663274305552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45972.663274305552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45972.663274305552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45972.663274305552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45972.663274305552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45972.663274305552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45972.663274305552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45972.663274305552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45972.663274305552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45972.663274305552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45972.663274305552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45972.663274305552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45972.663274305552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45972.663274305552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45972.663274305552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45972.663274305552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45972.663274305552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45972.663274305552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45972.663274305552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45972.663274305552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45972.663274305552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45972.663274305552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45972.663274305552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45972.663274305552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45972.663274305552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45972.663274305552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45972.663274305552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45972.663274305552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45972.663274305552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45972.663274305552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45972.663274305552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45972.663274305552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45972.663274305552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45972.663274305552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45972.663274305552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45972.663274305552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45972.663274305552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45972.663274305552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45972.663274305552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45972.663274305552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45972.663274305552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45972.663274305552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45972.663274305552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45972.663274305552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45972.663274305552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45972.663274305552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45972.663274305552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45972.663274305552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45972.663274305552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45972.663274305552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45972.663274305552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45972.663274305552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45972.663274305552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45972.663274305552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45972.663274305552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45972.663274305552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45972.663274305552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45972.663274305552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45972.663274305552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45972.663274305552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45972.663274305552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45972.663274305552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45972.663274305552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45972.663274305552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45972.663274305552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45972.663274305552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45972.663274305552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45972.663274305552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45972.663274305552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45972.663274305552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45972.663274305552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45972.663274305552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45972.663274305552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45972.663274305552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45972.663274305552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45972.663274305552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45972.663274305552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45972.663274305552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45972.663274305552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45972.663274305552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45972.663274305552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45972.663274305552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45972.663274305552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45972.663274305552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45972.663274305552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45972.663274305552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45972.663274305552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45972.663274305552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45972.663274305552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45972.663274305552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45972.663274305552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45972.663274305552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45972.663274305552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45972.663274305552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45972.663274305552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45972.663274305552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45972.663274305552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45972.663274305552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45972.663274305552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45972.663274305552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45972.663274305552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45972.663274305552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45972.663274305552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45972.663274305552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45972.663274305552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45972.663274305552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45972.663274305552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45972.663274305552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45972.663274305552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45972.663274305552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45972.663274305552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45972.663274305552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45972.663274305552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45972.663274305552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45972.663274305552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45972.663274305552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45972.663274305552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45972.663274305552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45972.663274305552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45972.663274305552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45972.663274305552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45972.663274305552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45972.663274305552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45972.663274305552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45972.663274305552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45972.663274305552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45972.663274305552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45972.663274305552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45972.663274305552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45972.663274305552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45972.663274305552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45972.663274305552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45972.663274305552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45972.663274305552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45972.663274305552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45972.663274305552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45972.663274305552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45972.663274305552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45972.663274305552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45972.663274305552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45972.663274305552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45972.663274305552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45972.663274305552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45972.663274305552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45972.663274305552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45972.663274305552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45972.663274305552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45972.663274305552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45972.663274305552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45972.663274305552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45972.663274305552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45972.663274305552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45972.663274305552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45972.663274305552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45972.663274305552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45972.663274305552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45972.663274305552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45972.663274305552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45972.663274305552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45972.663274305552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45972.663274305552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45972.663274305552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45972.663274305552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45972.663274305552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45972.663274305552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45972.663274305552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45972.663274305552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45972.663274305552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45972.663274305552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45972.663274305552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45972.663274305552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45972.663274305552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45972.663274305552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45972.663274305552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45972.663274305552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45972.663274305552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45972.663274305552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45972.663274305552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45972.663274305552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45972.663274305552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45972.663274305552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45972.663274305552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45972.663274305552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45972.663274305552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45972.663274305552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45972.663274305552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45972.663274305552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45972.663274305552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45972.663274305552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45972.663274305552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45972.663274305552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45972.663274305552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45972.663274305552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45972.663274305552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45972.663274305552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45972.663274305552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45972.663274305552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45972.663274305552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45972.663274305552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45972.663274305552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45972.663274305552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45972.663274305552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45972.663274305552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45972.663274305552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45972.663274305552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45972.663274305552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45972.663274305552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45972.663274305552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45972.663274305552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45972.663274305552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45972.663274305552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45972.663274305552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45972.663274305552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45972.663274305552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45972.663274305552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45972.663274305552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45972.663274305552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45972.663274305552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45972.663274305552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45972.663274305552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45972.663274305552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45972.663274305552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45972.663274305552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45972.663274305552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45972.663274305552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45972.663274305552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45972.663274305552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45972.663274305552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45972.663274305552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45972.663274305552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45972.663274305552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45972.663274305552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45972.663274305552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45972.663274305552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45972.663274305552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45972.663274305552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45972.663274305552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45972.663274305552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45972.663274305552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45972.663274305552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45972.663274305552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45972.663274305552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45972.663274305552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45972.663274305552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45972.663274305552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45972.663274305552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45972.663274305552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45972.663274305552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45972.663274305552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45972.663274305552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45972.663274305552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45972.663274305552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45972.663274305552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45972.663274305552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45972.663274305552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45972.663274305552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45972.663274305552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45972.663274305552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45972.663274305552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45972.663274305552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45972.663274305552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45972.663274305552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45972.663274305552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45972.663274305552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45972.663274305552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45972.663274305552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45972.663274305552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45972.663274305552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45972.663274305552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45972.663274305552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45972.663274305552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45972.663274305552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45972.663274305552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45972.663274305552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45972.663274305552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45972.663274305552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45972.663274305552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45972.663274305552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45972.663274305552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45972.663274305552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45972.663274305552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45972.663274305552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45972.663274305552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45972.663274305552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45972.663274305552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45972.663274305552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45972.663274305552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45972.663274305552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45972.663274305552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45972.663274305552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45972.663274305552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45972.663274305552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45972.663274305552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45972.663274305552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45972.663274305552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45972.663274305552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45972.663274305552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45972.663274305552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45972.663274305552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45972.663274305552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45972.663274305552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45972.663274305552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45972.663274305552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45972.663274305552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45972.663274305552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45972.663274305552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45972.663274305552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45972.663274305552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45972.663274305552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45972.663274305552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45972.663274305552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45972.663274305552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45972.663274305552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45972.663274305552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45972.663274305552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45972.663274305552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45972.663274305552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45972.663274305552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45972.663274305552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45972.663274305552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45972.663274305552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45972.663274305552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45972.663274305552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45972.663274305552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45972.663274305552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45972.663274305552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45972.663274305552</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269.18255671295628</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45972.663274305552</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45972.663274305552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45972.663274305552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45972.663274305552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45972.663274305552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45972.663274305552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45972.663274305552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45972.663274305552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45972.663274305552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45972.663274305552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45972.663274305552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45972.663274305552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45972.663274305552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45972.663274305552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45972.663274305552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45972.663274305552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45972.663274305552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45972.663274305552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45972.663274305552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45972.663274305552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45972.663274305552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45972.663274305552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45972.663274305552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45972.663274305552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45972.663274305552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45972.663274305552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45972.663274305552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45972.663274305552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45972.663274305552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45972.663274305552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45972.663274305552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45972.663274305552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45972.663274305552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45972.663274305552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45972.663274305552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45972.663274305552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45972.663274305552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45972.663274305552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45972.663274305552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45972.663274305552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45972.663274305552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45972.663274305552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45972.663274305552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45972.663274305552</v>
      </c>
      <c r="H46" s="96"/>
      <c r="I46" s="135" t="str">
        <f>IFERROR(VLOOKUP(D46,DB!A:F,6,0),"")</f>
        <v/>
      </c>
      <c r="J46" s="135" t="str">
        <f>IFERROR(VLOOKUP(D46,DB!A:G,7,0),"")</f>
        <v/>
      </c>
      <c r="K46" s="98"/>
      <c r="L46" s="92" t="str">
        <f>IFERROR(VLOOKUP(D46,DB!A:I,9,0),"")</f>
        <v/>
      </c>
    </row>
    <row r="47" spans="1:12" ht="15" customHeight="1">
      <c r="A47" s="149"/>
      <c r="B47" s="149" t="str">
        <f>IFERROR(VLOOKUP(D47,DB!A:K,11,0),"")</f>
        <v/>
      </c>
      <c r="C47" s="150"/>
      <c r="D47" s="151"/>
      <c r="E47" s="152"/>
      <c r="F47" s="153"/>
      <c r="G47" s="97">
        <f ca="1">IFERROR(NOW()-F47,"")</f>
        <v>45972.663274305552</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45972.663274305552</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45972.663274305552</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45972.663274305552</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45972.663274305552</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45972.663274305552</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45972.663274305552</v>
      </c>
      <c r="H53" s="153"/>
      <c r="I53" s="149" t="str">
        <f>IFERROR(VLOOKUP(D53,DB!A:F,6,0),"")</f>
        <v/>
      </c>
      <c r="J53" s="149" t="str">
        <f>IFERROR(VLOOKUP(D53,DB!A:G,7,0),"")</f>
        <v/>
      </c>
      <c r="K53" s="154"/>
      <c r="L53" s="151" t="str">
        <f>IFERROR(VLOOKUP(D53,DB!A:I,9,0),"")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4"/>
  <sheetViews>
    <sheetView tabSelected="1" workbookViewId="0">
      <selection activeCell="D10" sqref="D10"/>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80.831214120364166</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46.474396990735841</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33" ca="1" si="1">IFERROR(NOW()-F4,"")</f>
        <v>24.002163194440072</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45972.663274305552</v>
      </c>
      <c r="H6" s="125"/>
      <c r="I6" s="124" t="str">
        <f>IFERROR(VLOOKUP(D6,DB!A:F,6,0),"")</f>
        <v/>
      </c>
      <c r="J6" s="124" t="str">
        <f>IFERROR(VLOOKUP(D6,DB!A:G,7,0),"")</f>
        <v/>
      </c>
      <c r="K6" s="124"/>
      <c r="L6" s="124" t="str">
        <f>IFERROR(VLOOKUP(D6,DB!A:I,9,0),"")</f>
        <v/>
      </c>
    </row>
    <row r="7" spans="1:13">
      <c r="A7" s="124"/>
      <c r="B7" s="124" t="str">
        <f>IFERROR(VLOOKUP(D7,DB!A:K,11,0),"")</f>
        <v/>
      </c>
      <c r="C7" s="124"/>
      <c r="D7"/>
      <c r="E7" s="124"/>
      <c r="F7" s="125"/>
      <c r="G7" s="126">
        <f t="shared" ca="1" si="1"/>
        <v>45972.663274305552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45972.663274305552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45972.663274305552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45972.663274305552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45972.663274305552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45972.663274305552</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45972.663274305552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45972.663274305552</v>
      </c>
      <c r="H14" s="125"/>
      <c r="I14" s="124" t="str">
        <f>IFERROR(VLOOKUP(D14,DB!A:F,6,0),"")</f>
        <v/>
      </c>
      <c r="J14" s="124" t="str">
        <f>IFERROR(VLOOKUP(D14,DB!A:G,7,0),"")</f>
        <v/>
      </c>
      <c r="K14" s="124"/>
      <c r="L14" s="124" t="str">
        <f>IFERROR(VLOOKUP(D14,DB!A:I,9,0),"")</f>
        <v/>
      </c>
    </row>
    <row r="15" spans="1:13">
      <c r="A15" s="124"/>
      <c r="B15" s="124" t="str">
        <f>IFERROR(VLOOKUP(D15,DB!A:K,11,0),"")</f>
        <v/>
      </c>
      <c r="C15" s="124"/>
      <c r="D15"/>
      <c r="E15" s="124"/>
      <c r="F15" s="125"/>
      <c r="G15" s="126">
        <f t="shared" ca="1" si="1"/>
        <v>45972.663274305552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45972.663274305552</v>
      </c>
      <c r="H16" s="125"/>
      <c r="I16" s="124" t="str">
        <f>IFERROR(VLOOKUP(D16,DB!A:F,6,0),"")</f>
        <v/>
      </c>
      <c r="J16" s="124" t="str">
        <f>IFERROR(VLOOKUP(D16,DB!A:G,7,0),"")</f>
        <v/>
      </c>
      <c r="K16" s="124"/>
      <c r="L16" s="124" t="str">
        <f>IFERROR(VLOOKUP(D16,DB!A:I,9,0),"")</f>
        <v/>
      </c>
    </row>
    <row r="17" spans="1:12">
      <c r="A17" s="124"/>
      <c r="B17" s="124" t="str">
        <f>IFERROR(VLOOKUP(D17,DB!A:K,11,0),"")</f>
        <v/>
      </c>
      <c r="C17" s="124"/>
      <c r="D17"/>
      <c r="E17" s="124"/>
      <c r="F17" s="124"/>
      <c r="G17" s="126">
        <f t="shared" ca="1" si="1"/>
        <v>45972.663274305552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45972.663274305552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45972.663274305552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45972.663274305552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45972.663274305552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45972.663274305552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45972.663274305552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45972.663274305552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45972.663274305552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45972.663274305552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45972.663274305552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45972.663274305552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45972.663274305552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45972.663274305552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45972.663274305552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45972.663274305552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45972.663274305552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ref="G34:G97" ca="1" si="2">IFERROR(NOW()-F34,"")</f>
        <v>45972.663274305552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45972.663274305552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45972.663274305552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45972.663274305552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45972.663274305552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45972.663274305552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45972.663274305552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45972.663274305552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45972.663274305552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45972.663274305552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45972.663274305552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45972.663274305552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45972.663274305552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45972.663274305552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45972.663274305552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45972.663274305552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45972.663274305552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45972.663274305552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45972.663274305552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45972.663274305552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45972.663274305552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45972.663274305552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45972.663274305552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45972.663274305552</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45972.663274305552</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45972.663274305552</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45972.663274305552</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45972.663274305552</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45972.663274305552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45972.663274305552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45972.663274305552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45972.663274305552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45972.663274305552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45972.663274305552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45972.663274305552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45972.663274305552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45972.663274305552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45972.663274305552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45972.663274305552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45972.663274305552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45972.663274305552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45972.663274305552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45972.663274305552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45972.663274305552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45972.663274305552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45972.663274305552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45972.663274305552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45972.663274305552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45972.663274305552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45972.663274305552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45972.663274305552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45972.663274305552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45972.663274305552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45972.663274305552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45972.663274305552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45972.663274305552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45972.663274305552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45972.663274305552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45972.663274305552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45972.663274305552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45972.663274305552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45972.663274305552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45972.663274305552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45972.663274305552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ref="G98:G161" ca="1" si="3">IFERROR(NOW()-F98,"")</f>
        <v>45972.663274305552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45972.663274305552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45972.663274305552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45972.663274305552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45972.663274305552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45972.663274305552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45972.663274305552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45972.663274305552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45972.663274305552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45972.663274305552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45972.663274305552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45972.663274305552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45972.663274305552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45972.663274305552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45972.663274305552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45972.663274305552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45972.663274305552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45972.663274305552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45972.663274305552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45972.663274305552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45972.663274305552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45972.663274305552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45972.663274305552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45972.663274305552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45972.663274305552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45972.663274305552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45972.663274305552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45972.663274305552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45972.663274305552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45972.663274305552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45972.663274305552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45972.663274305552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45972.663274305552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45972.663274305552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45972.663274305552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45972.663274305552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45972.663274305552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45972.663274305552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45972.663274305552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45972.663274305552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45972.663274305552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45972.663274305552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45972.663274305552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45972.663274305552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45972.663274305552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45972.663274305552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45972.663274305552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45972.663274305552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45972.663274305552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45972.663274305552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45972.663274305552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45972.663274305552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45972.663274305552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45972.663274305552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45972.663274305552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45972.663274305552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45972.663274305552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45972.663274305552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45972.663274305552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45972.663274305552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45972.663274305552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45972.663274305552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45972.663274305552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45972.663274305552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ref="G162:G225" ca="1" si="4">IFERROR(NOW()-F162,"")</f>
        <v>45972.663274305552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45972.663274305552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45972.663274305552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45972.663274305552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45972.663274305552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45972.663274305552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45972.663274305552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45972.663274305552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45972.663274305552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45972.663274305552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45972.663274305552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45972.663274305552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45972.663274305552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45972.663274305552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45972.663274305552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45972.663274305552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45972.663274305552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45972.663274305552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45972.663274305552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45972.663274305552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45972.663274305552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45972.663274305552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45972.663274305552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45972.663274305552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45972.663274305552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45972.663274305552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45972.663274305552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45972.663274305552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45972.663274305552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45972.663274305552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45972.663274305552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45972.663274305552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45972.663274305552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45972.663274305552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45972.663274305552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45972.663274305552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45972.663274305552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45972.663274305552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45972.663274305552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45972.663274305552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45972.663274305552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45972.663274305552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45972.663274305552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45972.663274305552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45972.663274305552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45972.663274305552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45972.663274305552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45972.663274305552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45972.663274305552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45972.663274305552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45972.663274305552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45972.663274305552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45972.663274305552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45972.663274305552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45972.663274305552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45972.663274305552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45972.663274305552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45972.663274305552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45972.663274305552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45972.663274305552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45972.663274305552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45972.663274305552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45972.663274305552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45972.663274305552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ref="G226:G289" ca="1" si="5">IFERROR(NOW()-F226,"")</f>
        <v>45972.663274305552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45972.663274305552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45972.663274305552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45972.663274305552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45972.663274305552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45972.663274305552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45972.663274305552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45972.663274305552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45972.663274305552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45972.663274305552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45972.663274305552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45972.663274305552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45972.663274305552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45972.663274305552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45972.663274305552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45972.663274305552</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45972.663274305552</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45972.663274305552</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45972.663274305552</v>
      </c>
      <c r="H244" s="124"/>
      <c r="I244" s="124" t="str">
        <f>IFERROR(VLOOKUP(D244,DB!A:F,6,0),"")</f>
        <v/>
      </c>
      <c r="J244" s="124" t="str">
        <f>IFERROR(VLOOKUP(D244,DB!A:G,7,0),"")</f>
        <v/>
      </c>
      <c r="K244" s="124"/>
      <c r="L244" s="124" t="str">
        <f>IFERROR(VLOOKUP(D244,DB!A:I,9,0),"")</f>
        <v/>
      </c>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sheetData>
  <dataValidations count="2">
    <dataValidation allowBlank="1" showInputMessage="1" showErrorMessage="1" sqref="E1" xr:uid="{920C6338-E771-4DAE-8C89-92A9093EA4DE}"/>
    <dataValidation type="list" allowBlank="1" showInputMessage="1" showErrorMessage="1" sqref="E2:E24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K5" sqref="K5"/>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64" ca="1" si="0">IFERROR(NOW()-F2,"-")</f>
        <v>45972.663274305552</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45972.663274305552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45972.663274305552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45972.663274305552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45972.663274305552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45972.663274305552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45972.663274305552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45972.663274305552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45972.663274305552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45972.663274305552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45972.663274305552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45972.663274305552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45972.663274305552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45972.663274305552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45972.663274305552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45972.663274305552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45972.663274305552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45972.663274305552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45972.663274305552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45972.663274305552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45972.663274305552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45972.663274305552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45972.663274305552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45972.663274305552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45972.663274305552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45972.663274305552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45972.663274305552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45972.663274305552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45972.663274305552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45972.663274305552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45972.663274305552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45972.663274305552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45972.663274305552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45972.663274305552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45972.663274305552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45972.663274305552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45972.663274305552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45972.663274305552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45972.663274305552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45972.663274305552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45972.663274305552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45972.663274305552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45972.663274305552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45972.663274305552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45972.663274305552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45972.663274305552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45972.663274305552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45972.663274305552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45972.663274305552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45972.663274305552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45972.663274305552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45972.663274305552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45972.663274305552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45972.663274305552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45972.663274305552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45972.663274305552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45972.663274305552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45972.663274305552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45972.663274305552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45972.663274305552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45972.663274305552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45972.663274305552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45972.663274305552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45972.663274305552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45972.663274305552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45972.663274305552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45972.663274305552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45972.663274305552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45972.663274305552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45972.663274305552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45972.663274305552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45972.663274305552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45972.663274305552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45972.663274305552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45972.663274305552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45972.663274305552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45972.663274305552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45972.663274305552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45972.663274305552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45972.663274305552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45972.663274305552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45972.663274305552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45972.663274305552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45972.663274305552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45972.663274305552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45972.663274305552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45972.663274305552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45972.663274305552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45972.663274305552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45972.663274305552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45972.663274305552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45972.663274305552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45972.663274305552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45972.663274305552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45972.663274305552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45972.663274305552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45972.663274305552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45972.663274305552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45972.663274305552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45972.663274305552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45972.663274305552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45972.663274305552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45972.663274305552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45972.663274305552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45972.663274305552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45972.663274305552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45972.663274305552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45972.663274305552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45972.663274305552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45972.663274305552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45972.663274305552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45972.663274305552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45972.663274305552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45972.663274305552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45972.663274305552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45972.663274305552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45972.663274305552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45972.663274305552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45972.663274305552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45972.663274305552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45972.663274305552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45972.663274305552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45972.663274305552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45972.663274305552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45972.663274305552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45972.663274305552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45972.663274305552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45972.663274305552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45972.663274305552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45972.663274305552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45972.663274305552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45972.663274305552</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45972.663274305552</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45972.663274305552</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45972.663274305552</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45972.663274305552</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45972.663274305552</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45972.663274305552</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45972.663274305552</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45972.663274305552</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45972.663274305552</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45972.663274305552</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45972.663274305552</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45972.663274305552</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45972.663274305552</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45972.663274305552</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45972.663274305552</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45972.663274305552</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45972.663274305552</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45972.663274305552</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45972.663274305552</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45972.663274305552</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45972.663274305552</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45972.663274305552</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45972.663274305552</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45972.663274305552</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45972.663274305552</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45972.663274305552</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45972.663274305552</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45972.663274305552</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45972.663274305552</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2025-11-11T12:57:09Z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