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4" documentId="120_S{2AC9BD13-BADA-5192-A53E-5A8FF88502F6}" xr6:coauthVersionLast="47" xr6:coauthVersionMax="47" xr10:uidLastSave="{15787F2A-F86E-4552-B86E-5EDAE40E1F71}"/>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24" i="9"/>
  <c r="B25" i="9"/>
  <c r="B26" i="9"/>
  <c r="B27" i="9"/>
  <c r="B28" i="9"/>
  <c r="B29" i="9"/>
  <c r="B30" i="9"/>
  <c r="B31" i="9"/>
  <c r="B32" i="9"/>
  <c r="B33" i="9"/>
  <c r="B34" i="9"/>
  <c r="B35" i="9"/>
  <c r="B36" i="9"/>
  <c r="B37" i="9"/>
  <c r="B38" i="9"/>
  <c r="B39" i="9"/>
  <c r="B40" i="9"/>
  <c r="B41" i="9"/>
  <c r="B42" i="9"/>
  <c r="B43" i="9"/>
  <c r="G24" i="9"/>
  <c r="G25" i="9"/>
  <c r="G26" i="9"/>
  <c r="G27" i="9"/>
  <c r="G28" i="9"/>
  <c r="G29" i="9"/>
  <c r="G30" i="9"/>
  <c r="G31" i="9"/>
  <c r="G32" i="9"/>
  <c r="G33" i="9"/>
  <c r="G34" i="9"/>
  <c r="G35" i="9"/>
  <c r="G36" i="9"/>
  <c r="G37" i="9"/>
  <c r="G38" i="9"/>
  <c r="G39" i="9"/>
  <c r="G40" i="9"/>
  <c r="G41" i="9"/>
  <c r="G42" i="9"/>
  <c r="G43" i="9"/>
  <c r="I24" i="9"/>
  <c r="I25" i="9"/>
  <c r="I26" i="9"/>
  <c r="I27" i="9"/>
  <c r="I28" i="9"/>
  <c r="I29" i="9"/>
  <c r="I30" i="9"/>
  <c r="I31" i="9"/>
  <c r="I32" i="9"/>
  <c r="I33" i="9"/>
  <c r="I34" i="9"/>
  <c r="I35" i="9"/>
  <c r="I36" i="9"/>
  <c r="I37" i="9"/>
  <c r="I38" i="9"/>
  <c r="I39" i="9"/>
  <c r="I40" i="9"/>
  <c r="I41" i="9"/>
  <c r="I42" i="9"/>
  <c r="I43" i="9"/>
  <c r="L24" i="9"/>
  <c r="L25" i="9"/>
  <c r="L26" i="9"/>
  <c r="L27" i="9"/>
  <c r="L28" i="9"/>
  <c r="L29" i="9"/>
  <c r="L30" i="9"/>
  <c r="L31" i="9"/>
  <c r="L32" i="9"/>
  <c r="L33" i="9"/>
  <c r="L34" i="9"/>
  <c r="L35" i="9"/>
  <c r="L36" i="9"/>
  <c r="L37" i="9"/>
  <c r="L38" i="9"/>
  <c r="L39" i="9"/>
  <c r="L40" i="9"/>
  <c r="L41" i="9"/>
  <c r="L42" i="9"/>
  <c r="L43" i="9"/>
  <c r="J24" i="9"/>
  <c r="J25" i="9"/>
  <c r="J26" i="9"/>
  <c r="J27" i="9"/>
  <c r="J28" i="9"/>
  <c r="J29" i="9"/>
  <c r="J30" i="9"/>
  <c r="J31" i="9"/>
  <c r="J32" i="9"/>
  <c r="J33" i="9"/>
  <c r="J34" i="9"/>
  <c r="J35" i="9"/>
  <c r="J36" i="9"/>
  <c r="J37" i="9"/>
  <c r="J38" i="9"/>
  <c r="J39" i="9"/>
  <c r="J40" i="9"/>
  <c r="J41" i="9"/>
  <c r="J42" i="9"/>
  <c r="J43" i="9"/>
  <c r="L2" i="9"/>
  <c r="L3" i="9"/>
  <c r="L4" i="9"/>
  <c r="L5" i="9"/>
  <c r="L6" i="9"/>
  <c r="L7" i="9"/>
  <c r="L8" i="9"/>
  <c r="L9" i="9"/>
  <c r="L10" i="9"/>
  <c r="L11" i="9"/>
  <c r="L12" i="9"/>
  <c r="L13" i="9"/>
  <c r="L14" i="9"/>
  <c r="L15" i="9"/>
  <c r="L16" i="9"/>
  <c r="L17" i="9"/>
  <c r="L18" i="9"/>
  <c r="L19" i="9"/>
  <c r="L20" i="9"/>
  <c r="L21" i="9"/>
  <c r="L22" i="9"/>
  <c r="L23" i="9"/>
  <c r="J2" i="9"/>
  <c r="J3" i="9"/>
  <c r="J4" i="9"/>
  <c r="J5" i="9"/>
  <c r="J6" i="9"/>
  <c r="J7" i="9"/>
  <c r="J8" i="9"/>
  <c r="J9" i="9"/>
  <c r="J10" i="9"/>
  <c r="J11" i="9"/>
  <c r="J12" i="9"/>
  <c r="J13" i="9"/>
  <c r="J14" i="9"/>
  <c r="J15" i="9"/>
  <c r="J16" i="9"/>
  <c r="J17" i="9"/>
  <c r="J18" i="9"/>
  <c r="J19" i="9"/>
  <c r="J20" i="9"/>
  <c r="J21" i="9"/>
  <c r="J22" i="9"/>
  <c r="J23" i="9"/>
  <c r="I2" i="9"/>
  <c r="I3" i="9"/>
  <c r="I4" i="9"/>
  <c r="I5" i="9"/>
  <c r="I6" i="9"/>
  <c r="I7" i="9"/>
  <c r="I8" i="9"/>
  <c r="I9" i="9"/>
  <c r="I10" i="9"/>
  <c r="I11" i="9"/>
  <c r="I12" i="9"/>
  <c r="I13" i="9"/>
  <c r="I14" i="9"/>
  <c r="I15" i="9"/>
  <c r="I16" i="9"/>
  <c r="I17" i="9"/>
  <c r="I18" i="9"/>
  <c r="I19" i="9"/>
  <c r="I20" i="9"/>
  <c r="I21" i="9"/>
  <c r="I22" i="9"/>
  <c r="I23"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B2" i="9"/>
  <c r="B3" i="9"/>
  <c r="G3" i="9"/>
  <c r="G2"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<sst xmlns="http://schemas.openxmlformats.org/spreadsheetml/2006/main" count="180278" uniqueCount="39122">
  <si>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</si>
  <si>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</si>
  <si>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</si>
  <si>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</si>
  <si>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</si>
  <si>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</si>
  <si>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</si>
  <si>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</si>
  <si>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</si>
  <si>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</si>
  <si>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</si>
  <si>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</si>
  <si>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</si>
  <si>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</si>
  <si>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</si>
  <si>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</si>
  <si>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</si>
  <si>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</si>
  <si>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</si>
  <si>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</si>
  <si>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</si>
  <si>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</si>
  <si>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</si>
  <si>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</si>
  <si>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</si>
  <si>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</si>
  <si>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</si>
  <si>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</si>
  <si>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</si>
  <si>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</si>
  <si>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</si>
  <si>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</si>
  <si>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</si>
  <si>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</si>
  <si>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</si>
  <si>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</si>
  <si>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</si>
  <si>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</si>
  <si>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</si>
  <si>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</si>
  <si>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</si>
  <si>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</si>
  <si>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</si>
  <si>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</si>
  <si>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</si>
  <si>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</si>
  <si>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</si>
  <si>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</si>
  <si>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</si>
  <si>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</si>
  <si>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</si>
  <si>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</si>
  <si>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</si>
  <si>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</si>
  <si>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</si>
  <si>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</si>
  <si>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</si>
  <si>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</si>
  <si>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</si>
  <si>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</si>
  <si>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</si>
  <si>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</si>
  <si>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</si>
  <si>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</si>
  <si>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</si>
  <si>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</si>
  <si>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</si>
  <si>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</si>
  <si>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</si>
  <si>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</si>
  <si>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</si>
  <si>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</si>
  <si>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</si>
  <si>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</si>
  <si>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</si>
  <si>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</si>
  <si>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</si>
  <si>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</si>
  <si>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</si>
  <si>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</si>
  <si>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</si>
  <si>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</si>
  <si>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</si>
  <si>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</si>
  <si>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</si>
  <si>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</si>
  <si>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</si>
  <si>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</si>
  <si>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</si>
  <si>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</si>
  <si>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</si>
  <si>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</si>
  <si>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</si>
  <si>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</si>
  <si>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</si>
  <si>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</si>
  <si>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</si>
  <si>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</si>
  <si>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</si>
  <si>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</si>
  <si>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</si>
  <si>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</si>
  <si>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</si>
  <si>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</si>
  <si>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</si>
  <si>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</si>
  <si>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</si>
  <si>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</si>
  <si>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</si>
  <si>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</si>
  <si>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</si>
  <si>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</si>
  <si>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</si>
  <si>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</si>
  <si>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</si>
  <si>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</si>
  <si>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</si>
  <si>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</si>
  <si>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</si>
  <si>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</si>
  <si>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</si>
  <si>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</si>
  <si>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</si>
  <si>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</si>
  <si>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</si>
  <si>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</si>
  <si>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</si>
  <si>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</si>
  <si>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</si>
  <si>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</si>
  <si>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</si>
  <si>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</si>
  <si>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</si>
  <si>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</si>
  <si>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</si>
  <si>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</si>
  <si>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</si>
  <si>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</si>
  <si>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</si>
  <si>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</si>
  <si>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</si>
  <si>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</si>
  <si>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</si>
  <si>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</si>
  <si>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</si>
  <si>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</si>
  <si>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</si>
  <si>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</si>
  <si>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</si>
  <si>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</si>
  <si>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</si>
  <si>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</si>
  <si>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</si>
  <si>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</si>
  <si>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</si>
  <si>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</si>
  <si>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</si>
  <si>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</si>
  <si>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</si>
  <si>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</si>
  <si>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</si>
  <si>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</si>
  <si>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</si>
  <si>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</si>
  <si>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</si>
  <si>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</si>
  <si>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</si>
  <si>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</si>
  <si>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</si>
  <si>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</si>
  <si>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</si>
  <si>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</si>
  <si>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</si>
  <si>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</si>
  <si>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</si>
  <si>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</si>
  <si>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</si>
  <si>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</si>
  <si>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</si>
  <si>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</si>
  <si>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</si>
  <si>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</si>
  <si>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</si>
  <si>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</si>
  <si>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</si>
  <si>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</si>
  <si>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</si>
  <si>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</si>
  <si>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</si>
  <si>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</si>
  <si>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</si>
  <si>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</si>
  <si>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</si>
  <si>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</si>
  <si>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</si>
  <si>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</si>
  <si>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</si>
  <si>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</si>
  <si>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</si>
  <si>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</si>
  <si>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</si>
  <si>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</si>
  <si>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</si>
  <si>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</si>
  <si>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</si>
  <si>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</si>
  <si>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</si>
  <si>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</si>
  <si>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</si>
  <si>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</si>
  <si>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</si>
  <si>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</si>
  <si>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</si>
  <si>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</si>
  <si>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</si>
  <si>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</si>
  <si>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</si>
  <si>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</si>
  <si>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</si>
  <si>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</si>
  <si>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</si>
  <si>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</si>
  <si>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</si>
  <si>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</si>
  <si>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</si>
  <si>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</si>
  <si>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</si>
  <si>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</si>
  <si>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</si>
  <si>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</si>
  <si>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</si>
  <si>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</si>
  <si>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</si>
  <si>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</si>
  <si>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</si>
  <si>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</si>
  <si>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</si>
  <si>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</si>
  <si>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</si>
  <si>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</si>
  <si>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</si>
  <si>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</si>
  <si>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</si>
  <si>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</si>
  <si>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</si>
  <si>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</si>
  <si>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</si>
  <si>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</si>
  <si>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</si>
  <si>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</si>
  <si>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</si>
  <si>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</si>
  <si>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</si>
  <si>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</si>
  <si>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</si>
  <si>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</si>
  <si>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</si>
  <si>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</si>
  <si>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</si>
  <si>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</si>
  <si>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</si>
  <si>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</si>
  <si>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</si>
  <si>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</si>
  <si>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</si>
  <si>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</si>
  <si>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</si>
  <si>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</si>
  <si>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</si>
  <si>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</si>
  <si>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</si>
  <si>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</si>
  <si>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</si>
  <si>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</si>
  <si>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</si>
  <si>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</si>
  <si>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</si>
  <si>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</si>
  <si>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</si>
  <si>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</si>
  <si>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</si>
  <si>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</si>
  <si>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</si>
  <si>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</si>
  <si>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</si>
  <si>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</si>
  <si>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</si>
  <si>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</si>
  <si>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</si>
  <si>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</si>
  <si>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</si>
  <si>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</si>
  <si>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</si>
  <si>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</si>
  <si>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</si>
  <si>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</si>
  <si>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</si>
  <si>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</si>
  <si>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</si>
  <si>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</si>
  <si>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</si>
  <si>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</si>
  <si>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</si>
  <si>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</si>
  <si>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</si>
  <si>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</si>
  <si>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</si>
  <si>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</si>
  <si>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</si>
  <si>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</si>
  <si>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</si>
  <si>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</si>
  <si>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</si>
  <si>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</si>
  <si>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</si>
  <si>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</si>
  <si>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</si>
  <si>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</si>
  <si>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</si>
  <si>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</si>
  <si>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</si>
  <si>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</si>
  <si>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</si>
  <si>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</si>
  <si>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</si>
  <si>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</si>
  <si>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</si>
  <si>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</si>
  <si>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</si>
  <si>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</si>
  <si>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</si>
  <si>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</si>
  <si>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</si>
  <si>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</si>
  <si>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</si>
  <si>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</si>
  <si>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</si>
  <si>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</si>
  <si>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</si>
  <si>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</si>
  <si>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</si>
  <si>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</si>
  <si>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</si>
  <si>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</si>
  <si>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</si>
  <si>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</si>
  <si>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</si>
  <si>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</si>
  <si>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</si>
  <si>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</si>
  <si>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</si>
  <si>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</si>
  <si>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</si>
  <si>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</si>
  <si>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</si>
  <si>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</si>
  <si>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</si>
  <si>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</si>
  <si>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</si>
  <si>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</si>
  <si>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</si>
  <si>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</si>
  <si>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</si>
  <si>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</si>
  <si>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</si>
  <si>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</si>
  <si>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</si>
  <si>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</si>
  <si>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</si>
  <si>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</si>
  <si>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</si>
  <si>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</si>
  <si>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</si>
  <si>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</si>
  <si>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</si>
  <si>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</si>
  <si>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</si>
  <si>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</si>
  <si>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</si>
  <si>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</si>
  <si>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</si>
  <si>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</si>
  <si>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</si>
  <si>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</si>
  <si>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</si>
  <si>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</si>
  <si>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</si>
  <si>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</si>
  <si>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</si>
  <si>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</si>
  <si>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</si>
  <si>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</si>
  <si>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</si>
  <si>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</si>
  <si>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</si>
  <si>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</si>
  <si>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</si>
  <si>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</si>
  <si>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</si>
  <si>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</si>
  <si>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</si>
  <si>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</si>
  <si>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</si>
  <si>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</si>
  <si>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</si>
  <si>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</si>
  <si>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</si>
  <si>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</si>
  <si>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</si>
  <si>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</si>
  <si>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</si>
  <si>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</si>
  <si>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</si>
  <si>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</si>
  <si>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</si>
  <si>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</si>
  <si>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</si>
  <si>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</si>
  <si>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</si>
  <si>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</si>
  <si>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</si>
  <si>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</si>
  <si>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</si>
  <si>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</si>
  <si>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</si>
  <si>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</si>
  <si>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</si>
  <si>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</si>
  <si>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</si>
  <si>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</si>
  <si>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</si>
  <si>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</si>
  <si>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</si>
  <si>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</si>
  <si>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</si>
  <si>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</si>
  <si>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</si>
  <si>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</si>
  <si>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</si>
  <si>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</si>
  <si>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</si>
  <si>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</si>
  <si>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</si>
  <si>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</si>
  <si>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</si>
  <si>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</si>
  <si>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</si>
  <si>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</si>
  <si>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</si>
  <si>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</si>
  <si>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</si>
  <si>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</si>
  <si>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</si>
  <si>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</si>
  <si>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</si>
  <si>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</si>
  <si>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</si>
  <si>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</si>
  <si>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</si>
  <si>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</si>
  <si>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</si>
  <si>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</si>
  <si>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</si>
  <si>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</si>
  <si>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</si>
  <si>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</si>
  <si>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</si>
  <si>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</si>
  <si>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</si>
  <si>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</si>
  <si>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</si>
  <si>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</si>
  <si>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</si>
  <si>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</si>
  <si>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</si>
  <si>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</si>
  <si>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</si>
  <si>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</si>
  <si>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</si>
  <si>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</si>
  <si>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</si>
  <si>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</si>
  <si>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</si>
  <si>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</si>
  <si>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</si>
  <si>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</si>
  <si>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</si>
  <si>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</si>
  <si>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</si>
  <si>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</si>
  <si>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</si>
  <si>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</si>
  <si>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</si>
  <si>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</si>
  <si>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</si>
  <si>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</si>
  <si>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</si>
  <si>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</si>
  <si>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</si>
  <si>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</si>
  <si>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</si>
  <si>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</si>
  <si>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</si>
  <si>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</si>
  <si>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</si>
  <si>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</si>
  <si>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</si>
  <si>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</si>
  <si>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</si>
  <si>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</si>
  <si>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</si>
  <si>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</si>
  <si>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</si>
  <si>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</si>
  <si>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</si>
  <si>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</si>
  <si>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</si>
  <si>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</si>
  <si>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</si>
  <si>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</si>
  <si>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</si>
  <si>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</si>
  <si>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</si>
  <si>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</si>
  <si>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</si>
  <si>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</si>
  <si>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</si>
  <si>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</si>
  <si>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</si>
  <si>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</si>
  <si>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</si>
  <si>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</si>
  <si>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</si>
  <si>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</si>
  <si>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</si>
  <si>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</si>
  <si>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</si>
  <si>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</si>
  <si>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</si>
  <si>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</si>
  <si>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</si>
  <si>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</si>
  <si>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</si>
  <si>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</si>
  <si>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</si>
  <si>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</si>
  <si>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</si>
  <si>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</si>
  <si>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</si>
  <si>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</si>
  <si>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</si>
  <si>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</si>
  <si>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</si>
  <si>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</si>
  <si>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</si>
  <si>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</si>
  <si>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</si>
  <si>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</si>
  <si>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</si>
  <si>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</si>
  <si>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</si>
  <si>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</si>
  <si>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</si>
  <si>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</si>
  <si>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</si>
  <si>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</si>
  <si>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</si>
  <si>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</si>
  <si>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</si>
  <si>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</si>
  <si>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</si>
  <si>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</si>
  <si>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</si>
  <si>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</si>
  <si>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</si>
  <si>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</si>
  <si>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</si>
  <si>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</si>
  <si>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</si>
  <si>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</si>
  <si>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</si>
  <si>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</si>
  <si>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</si>
  <si>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</si>
  <si>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</si>
  <si>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</si>
  <si>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</si>
  <si>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</si>
  <si>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</si>
  <si>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</si>
  <si>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</si>
  <si>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</si>
  <si>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</si>
  <si>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</si>
  <si>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</si>
  <si>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</si>
  <si>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</si>
  <si>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</si>
  <si>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</si>
  <si>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</si>
  <si>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</si>
  <si>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</si>
  <si>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</si>
  <si>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</si>
  <si>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</si>
  <si>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</si>
  <si>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</si>
  <si>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</si>
  <si>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</si>
  <si>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</si>
  <si>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</si>
  <si>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</si>
  <si>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</si>
  <si>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</si>
  <si>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</si>
  <si>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</si>
  <si>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</si>
  <si>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</si>
  <si>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</si>
  <si>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</si>
  <si>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</si>
  <si>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</si>
  <si>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</si>
  <si>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</si>
  <si>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</si>
  <si>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</si>
  <si>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</si>
  <si>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</si>
  <si>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</si>
  <si>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</si>
  <si>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</si>
  <si>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</si>
  <si>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</si>
  <si>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</si>
  <si>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</si>
  <si>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</si>
  <si>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</si>
  <si>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</si>
  <si>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</si>
  <si>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</si>
  <si>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</si>
  <si>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</si>
  <si>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</si>
  <si>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</si>
  <si>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</si>
  <si>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</si>
  <si>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</si>
  <si>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</si>
  <si>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</si>
  <si>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</si>
  <si>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</si>
  <si>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</si>
  <si>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</si>
  <si>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</si>
  <si>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</si>
  <si>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</si>
  <si>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</si>
  <si>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</si>
  <si>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</si>
  <si>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</si>
  <si>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</si>
  <si>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</si>
  <si>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</si>
  <si>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</si>
  <si>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</si>
  <si>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</si>
  <si>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</si>
  <si>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</si>
  <si>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</si>
  <si>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</si>
  <si>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</si>
  <si>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</si>
  <si>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</si>
  <si>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</si>
  <si>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</si>
  <si>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</si>
  <si>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</si>
  <si>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</si>
  <si>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</si>
  <si>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</si>
  <si>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</si>
  <si>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</si>
  <si>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</si>
  <si>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</si>
  <si>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</si>
  <si>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</si>
  <si>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</si>
  <si>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</si>
  <si>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</si>
  <si>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</si>
  <si>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</si>
  <si>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</si>
  <si>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</si>
  <si>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</si>
  <si>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</si>
  <si>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</si>
  <si>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</si>
  <si>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</si>
  <si>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</si>
  <si>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</si>
  <si>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</si>
  <si>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</si>
  <si>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</si>
  <si>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</si>
  <si>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</si>
  <si>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</si>
  <si>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</si>
  <si>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</si>
  <si>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</si>
  <si>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</si>
  <si>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</si>
  <si>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</si>
  <si>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</si>
  <si>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</si>
  <si>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</si>
  <si>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</si>
  <si>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</si>
  <si>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</si>
  <si>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</si>
  <si>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</si>
  <si>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</si>
  <si>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</si>
  <si>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</si>
  <si>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</si>
  <si>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</si>
  <si>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</si>
  <si>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</si>
  <si>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</si>
  <si>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</si>
  <si>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</si>
  <si>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</si>
  <si>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</si>
  <si>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</si>
  <si>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</si>
  <si>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</si>
  <si>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</si>
  <si>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</si>
  <si>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</si>
  <si>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</si>
  <si>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</si>
  <si>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</si>
  <si>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</si>
  <si>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</si>
  <si>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</si>
  <si>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</si>
  <si>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</si>
  <si>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</si>
  <si>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</si>
  <si>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</si>
  <si>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</si>
  <si>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</si>
  <si>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</si>
  <si>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</si>
  <si>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</si>
  <si>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</si>
  <si>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</si>
  <si>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</si>
  <si>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</si>
  <si>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</si>
  <si>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</si>
  <si>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</si>
  <si>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</si>
  <si>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</si>
  <si>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</si>
  <si>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</si>
  <si>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</si>
  <si>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</si>
  <si>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</si>
  <si>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</si>
  <si>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</si>
  <si>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</si>
  <si>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</si>
  <si>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</si>
  <si>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</si>
  <si>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</si>
  <si>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</si>
  <si>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</si>
  <si>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</si>
  <si>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</si>
  <si>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</si>
  <si>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</si>
  <si>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</si>
  <si>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</si>
  <si>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</si>
  <si>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</si>
  <si>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</si>
  <si>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</si>
  <si>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</si>
  <si>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</si>
  <si>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</si>
  <si>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</si>
  <si>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</si>
  <si>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</si>
  <si>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</si>
  <si>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</si>
  <si>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</si>
  <si>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</si>
  <si>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</si>
  <si>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</si>
  <si>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</si>
  <si>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</si>
  <si>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</si>
  <si>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</si>
  <si>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</si>
  <si>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</si>
  <si>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</si>
  <si>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</si>
  <si>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</si>
  <si>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</si>
  <si>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</si>
  <si>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</si>
  <si>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</si>
  <si>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</si>
  <si>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</si>
  <si>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</si>
  <si>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</si>
  <si>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</si>
  <si>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</si>
  <si>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</si>
  <si>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</si>
  <si>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</si>
  <si>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</si>
  <si>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</si>
  <si>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</si>
  <si>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</si>
  <si>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</si>
  <si>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</si>
  <si>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</si>
  <si>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</si>
  <si>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</si>
  <si>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</si>
  <si>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</si>
  <si>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</si>
  <si>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</si>
  <si>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</si>
  <si>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</si>
  <si>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</si>
  <si>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</si>
  <si>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</si>
  <si>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</si>
  <si>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</si>
  <si>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</si>
  <si>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</si>
  <si>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</si>
  <si>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</si>
  <si>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</si>
  <si>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</si>
  <si>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</si>
  <si>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</si>
  <si>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</si>
  <si>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</si>
  <si>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</si>
  <si>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</si>
  <si>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</si>
  <si>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</si>
  <si>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</si>
  <si>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</si>
  <si>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</si>
  <si>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</si>
  <si>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</si>
  <si>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</si>
  <si>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</si>
  <si>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</si>
  <si>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</si>
  <si>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</si>
  <si>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</si>
  <si>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</si>
  <si>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</si>
  <si>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</si>
  <si>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</si>
  <si>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</si>
  <si>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</si>
  <si>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</si>
  <si>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</si>
  <si>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</si>
  <si>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</si>
  <si>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</si>
  <si>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</si>
  <si>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</si>
  <si>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</si>
  <si>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</si>
  <si>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</si>
  <si>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</si>
  <si>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</si>
  <si>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</si>
  <si>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</si>
  <si>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</si>
  <si>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</si>
  <si>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</si>
  <si>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</si>
  <si>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</si>
  <si>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</si>
  <si>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</si>
  <si>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</si>
  <si>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</si>
  <si>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</si>
  <si>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</si>
  <si>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</si>
  <si>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</si>
  <si>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</si>
  <si>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</si>
  <si>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</si>
  <si>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</si>
  <si>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</si>
  <si>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</si>
  <si>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</si>
  <si>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</si>
  <si>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</si>
  <si>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</si>
  <si>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</si>
  <si>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</si>
  <si>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</si>
  <si>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</si>
  <si>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</si>
  <si>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</si>
  <si>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</si>
  <si>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</si>
  <si>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</si>
  <si>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</si>
  <si>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</si>
  <si>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</si>
  <si>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</si>
  <si>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</si>
  <si>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</si>
  <si>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</si>
  <si>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</si>
  <si>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</si>
  <si>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</si>
  <si>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</si>
  <si>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</si>
  <si>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</si>
  <si>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</si>
  <si>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</si>
  <si>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</si>
  <si>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</si>
  <si>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</si>
  <si>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</si>
  <si>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</si>
  <si>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</si>
  <si>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</si>
  <si>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</si>
  <si>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</si>
  <si>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</si>
  <si>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</si>
  <si>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</si>
  <si>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</si>
  <si>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</si>
  <si>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</si>
  <si>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</si>
  <si>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</si>
  <si>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</si>
  <si>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</si>
  <si>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</si>
  <si>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</si>
  <si>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</si>
  <si>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</si>
  <si>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</si>
  <si>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</si>
  <si>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</si>
  <si>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</si>
  <si>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</si>
  <si>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</si>
  <si>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</si>
  <si>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</si>
  <si>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</si>
  <si>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</si>
  <si>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</si>
  <si>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</si>
  <si>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</si>
  <si>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</si>
  <si>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</si>
  <si>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</si>
  <si>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</si>
  <si>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</si>
  <si>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</si>
  <si>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</si>
  <si>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</si>
  <si>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</si>
  <si>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</si>
  <si>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</si>
  <si>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</si>
  <si>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</si>
  <si>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</si>
  <si>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</si>
  <si>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</si>
  <si>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</si>
  <si>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</si>
  <si>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</si>
  <si>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</si>
  <si>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</si>
  <si>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</si>
  <si>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</si>
  <si>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</si>
  <si>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</si>
  <si>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</si>
  <si>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</si>
  <si>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</si>
  <si>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</si>
  <si>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</si>
  <si>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</si>
  <si>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</si>
  <si>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</si>
  <si>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</si>
  <si>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</si>
  <si>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</si>
  <si>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</si>
  <si>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</si>
  <si>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</si>
  <si>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</si>
  <si>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</si>
  <si>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</si>
  <si>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</si>
  <si>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</si>
  <si>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</si>
  <si>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</si>
  <si>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</si>
  <si>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</si>
  <si>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</si>
  <si>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</si>
  <si>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</si>
  <si>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</si>
  <si>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</si>
  <si>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</si>
  <si>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</si>
  <si>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</si>
  <si>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</si>
  <si>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</si>
  <si>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</si>
  <si>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</si>
  <si>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</si>
  <si>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</si>
  <si>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</si>
  <si>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</si>
  <si>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</si>
  <si>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</si>
  <si>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</si>
  <si>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</si>
  <si>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</si>
  <si>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</si>
  <si>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</si>
  <si>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</si>
  <si>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</si>
  <si>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</si>
  <si>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</si>
  <si>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</si>
  <si>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</si>
  <si>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</si>
  <si>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</si>
  <si>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</si>
  <si>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</si>
  <si>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</si>
  <si>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</si>
  <si>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</si>
  <si>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</si>
  <si>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</si>
  <si>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</si>
  <si>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</si>
  <si>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</si>
  <si>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</si>
  <si>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</si>
  <si>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</si>
  <si>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</si>
  <si>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</si>
  <si>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</si>
  <si>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</si>
  <si>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</si>
  <si>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</si>
  <si>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</si>
  <si>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</si>
  <si>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</si>
  <si>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</si>
  <si>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</si>
  <si>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</si>
  <si>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</si>
  <si>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</si>
  <si>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</si>
  <si>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</si>
  <si>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</si>
  <si>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</si>
  <si>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</si>
  <si>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</si>
  <si>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</si>
  <si>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</si>
  <si>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</si>
  <si>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</si>
  <si>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</si>
  <si>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</si>
  <si>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</si>
  <si>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</si>
  <si>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</si>
  <si>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</si>
  <si>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</si>
  <si>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</si>
  <si>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</si>
  <si>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</si>
  <si>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</si>
  <si>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</si>
  <si>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</si>
  <si>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</si>
  <si>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</si>
  <si>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</si>
  <si>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</si>
  <si>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</si>
  <si>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</si>
  <si>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</si>
  <si>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</si>
  <si>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</si>
  <si>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</si>
  <si>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</si>
  <si>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</si>
  <si>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</si>
  <si>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</si>
  <si>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</si>
  <si>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</si>
  <si>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</si>
  <si>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</si>
  <si>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</si>
  <si>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</si>
  <si>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</si>
  <si>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</si>
  <si>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</si>
  <si>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</si>
  <si>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</si>
  <si>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</si>
  <si>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</si>
  <si>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</si>
  <si>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</si>
  <si>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</si>
  <si>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</si>
  <si>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</si>
  <si>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</si>
  <si>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</si>
  <si>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</si>
  <si>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</si>
  <si>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</si>
  <si>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</si>
  <si>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</si>
  <si>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</si>
  <si>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</si>
  <si>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</si>
  <si>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</si>
  <si>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</si>
  <si>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</si>
  <si>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</si>
  <si>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</si>
  <si>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</si>
  <si>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</si>
  <si>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</si>
  <si>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</si>
  <si>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</si>
  <si>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</si>
  <si>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</si>
  <si>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</si>
  <si>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</si>
  <si>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</si>
  <si>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</si>
  <si>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</si>
  <si>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</si>
  <si>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</si>
  <si>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</si>
  <si>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</si>
  <si>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</si>
  <si>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</si>
  <si>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</si>
  <si>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</si>
  <si>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</si>
  <si>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</si>
  <si>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</si>
  <si>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</si>
  <si>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</si>
  <si>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</si>
  <si>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</si>
  <si>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</si>
  <si>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</si>
  <si>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</si>
  <si>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</si>
  <si>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</si>
  <si>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</si>
  <si>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</si>
  <si>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</si>
  <si>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</si>
  <si>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</si>
  <si>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</si>
  <si>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</si>
  <si>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</si>
  <si>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</si>
  <si>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</si>
  <si>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</si>
  <si>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</si>
  <si>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</si>
  <si>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</si>
  <si>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</si>
  <si>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</si>
  <si>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</si>
  <si>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</si>
  <si>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</si>
  <si>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</si>
  <si>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</si>
  <si>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</si>
  <si>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</si>
  <si>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</si>
  <si>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</si>
  <si>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</si>
  <si>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</si>
  <si>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</si>
  <si>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</si>
  <si>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</si>
  <si>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</si>
  <si>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</si>
  <si>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</si>
  <si>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</si>
  <si>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</si>
  <si>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</si>
  <si>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</si>
  <si>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</si>
  <si>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</si>
  <si>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</si>
  <si>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</si>
  <si>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</si>
  <si>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</si>
  <si>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</si>
  <si>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</si>
  <si>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</si>
  <si>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</si>
  <si>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</si>
  <si>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</si>
  <si>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</si>
  <si>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</si>
  <si>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</si>
  <si>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</si>
  <si>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</si>
  <si>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</si>
  <si>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</si>
  <si>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</si>
  <si>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</si>
  <si>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</si>
  <si>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</si>
  <si>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</si>
  <si>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</si>
  <si>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</si>
  <si>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</si>
  <si>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</si>
  <si>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</si>
  <si>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</si>
  <si>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</si>
  <si>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</si>
  <si>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</si>
  <si>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</si>
  <si>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</si>
  <si>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</si>
  <si>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</si>
  <si>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</si>
  <si>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</si>
  <si>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</si>
  <si>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</si>
  <si>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</si>
  <si>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</si>
  <si>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</si>
  <si>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</si>
  <si>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</si>
  <si>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</si>
  <si>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</si>
  <si>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</si>
  <si>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</si>
  <si>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</si>
  <si>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</si>
  <si>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</si>
  <si>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</si>
  <si>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</si>
  <si>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</si>
  <si>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</si>
  <si>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</si>
  <si>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</si>
  <si>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</si>
  <si>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</si>
  <si>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</si>
  <si>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</si>
  <si>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</si>
  <si>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</si>
  <si>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</si>
  <si>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</si>
  <si>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</si>
  <si>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</si>
  <si>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</si>
  <si>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</si>
  <si>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</si>
  <si>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</si>
  <si>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</si>
  <si>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</si>
  <si>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</si>
  <si>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</si>
  <si>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</si>
  <si>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</si>
  <si>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</si>
  <si>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</si>
  <si>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</si>
  <si>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</si>
  <si>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</si>
  <si>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</si>
  <si>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</si>
  <si>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</si>
  <si>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</si>
  <si>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</si>
  <si>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</si>
  <si>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</si>
  <si>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</si>
  <si>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</si>
  <si>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</si>
  <si>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</si>
  <si>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</si>
  <si>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</si>
  <si>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</si>
  <si>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</si>
  <si>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</si>
  <si>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</si>
  <si>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</si>
  <si>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</si>
  <si>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</si>
  <si>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</si>
  <si>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</si>
  <si>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</si>
  <si>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</si>
  <si>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</si>
  <si>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</si>
  <si>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</si>
  <si>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</si>
  <si>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</si>
  <si>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</si>
  <si>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</si>
  <si>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</si>
  <si>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</si>
  <si>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</si>
  <si>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</si>
  <si>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</si>
  <si>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</si>
  <si>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</si>
  <si>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</si>
  <si>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</si>
  <si>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</si>
  <si>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</si>
  <si>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</si>
  <si>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</si>
  <si>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</si>
  <si>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</si>
  <si>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</si>
  <si>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</si>
  <si>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</si>
  <si>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</si>
  <si>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</si>
  <si>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</si>
  <si>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</si>
  <si>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</si>
  <si>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</si>
  <si>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</si>
  <si>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</si>
  <si>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</si>
  <si>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</si>
  <si>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</si>
  <si>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</si>
  <si>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</si>
  <si>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</si>
  <si>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</si>
  <si>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</si>
  <si>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</si>
  <si>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</si>
  <si>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</si>
  <si>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</si>
  <si>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</si>
  <si>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</si>
  <si>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</si>
  <si>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</si>
  <si>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</si>
  <si>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</si>
  <si>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</si>
  <si>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</si>
  <si>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</si>
  <si>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</si>
  <si>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</si>
  <si>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</si>
  <si>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</si>
  <si>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</si>
  <si>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</si>
  <si>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</si>
  <si>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</si>
  <si>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</si>
  <si>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</si>
  <si>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</si>
  <si>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</si>
  <si>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</si>
  <si>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</si>
  <si>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</si>
  <si>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</si>
  <si>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</si>
  <si>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</si>
  <si>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</si>
  <si>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</si>
  <si>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</si>
  <si>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</si>
  <si>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</si>
  <si>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</si>
  <si>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</si>
  <si>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</si>
  <si>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</si>
  <si>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</si>
  <si>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</si>
  <si>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</si>
  <si>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</si>
  <si>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</si>
  <si>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</si>
  <si>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</si>
  <si>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</si>
  <si>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</si>
  <si>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</si>
  <si>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</si>
  <si>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</si>
  <si>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</si>
  <si>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</si>
  <si>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</si>
  <si>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</si>
  <si>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</si>
  <si>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</si>
  <si>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</si>
  <si>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</si>
  <si>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</si>
  <si>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</si>
  <si>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</si>
  <si>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</si>
  <si>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</si>
  <si>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</si>
  <si>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</si>
  <si>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</si>
  <si>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</si>
  <si>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</si>
  <si>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</si>
  <si>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</si>
  <si>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</si>
  <si>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</si>
  <si>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</si>
  <si>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</si>
  <si>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</si>
  <si>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</si>
  <si>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</si>
  <si>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</si>
  <si>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</si>
  <si>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</si>
  <si>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</si>
  <si>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</si>
  <si>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</si>
  <si>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</si>
  <si>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</si>
  <si>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</si>
  <si>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</si>
  <si>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</si>
  <si>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</si>
  <si>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</si>
  <si>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</si>
  <si>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</si>
  <si>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</si>
  <si>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</si>
  <si>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</si>
  <si>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</si>
  <si>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</si>
  <si>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</si>
  <si>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</si>
  <si>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</si>
  <si>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</si>
  <si>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</si>
  <si>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</si>
  <si>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</si>
  <si>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</si>
  <si>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</si>
  <si>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</si>
  <si>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</si>
  <si>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</si>
  <si>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</si>
  <si>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</si>
  <si>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</si>
  <si>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</si>
  <si>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</si>
  <si>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</si>
  <si>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</si>
  <si>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</si>
  <si>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</si>
  <si>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</si>
  <si>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</si>
  <si>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</si>
  <si>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</si>
  <si>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</si>
  <si>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</si>
  <si>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</si>
  <si>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</si>
  <si>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</si>
  <si>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</si>
  <si>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</si>
  <si>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</si>
  <si>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</si>
  <si>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</si>
  <si>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</si>
  <si>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</si>
  <si>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</si>
  <si>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</si>
  <si>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</si>
  <si>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</si>
  <si>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</si>
  <si>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</si>
  <si>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</si>
  <si>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</si>
  <si>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</si>
  <si>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</si>
  <si>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</si>
  <si>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</si>
  <si>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</si>
  <si>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</si>
  <si>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</si>
  <si>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</si>
  <si>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</si>
  <si>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</si>
  <si>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</si>
  <si>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</si>
  <si>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</si>
  <si>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</si>
  <si>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</si>
  <si>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</si>
  <si>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</si>
  <si>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</si>
  <si>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</si>
  <si>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</si>
  <si>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</si>
  <si>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</si>
  <si>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</si>
  <si>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</si>
  <si>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</si>
  <si>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</si>
  <si>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</si>
  <si>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</si>
  <si>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</si>
  <si>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</si>
  <si>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</si>
  <si>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</si>
  <si>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</si>
  <si>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</si>
  <si>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</si>
  <si>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</si>
  <si>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</si>
  <si>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</si>
  <si>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</si>
  <si>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</si>
  <si>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</si>
  <si>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</si>
  <si>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</si>
  <si>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</si>
  <si>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</si>
  <si>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</si>
  <si>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</si>
  <si>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</si>
  <si>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</si>
  <si>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</si>
  <si>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</si>
  <si>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</si>
  <si>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</si>
  <si>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</si>
  <si>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</si>
  <si>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</si>
  <si>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</si>
  <si>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</si>
  <si>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</si>
  <si>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</si>
  <si>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</si>
  <si>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</si>
  <si>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</si>
  <si>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</si>
  <si>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</si>
  <si>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</si>
  <si>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</si>
  <si>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</si>
  <si>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</si>
  <si>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</si>
  <si>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</si>
  <si>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</si>
  <si>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</si>
  <si>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</si>
  <si>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</si>
  <si>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</si>
  <si>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</si>
  <si>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</si>
  <si>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</si>
  <si>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</si>
  <si>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</si>
  <si>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</si>
  <si>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</si>
  <si>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</si>
  <si>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</si>
  <si>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</si>
  <si>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</si>
  <si>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</si>
  <si>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</si>
  <si>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</si>
  <si>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</si>
  <si>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</si>
  <si>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</si>
  <si>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</si>
  <si>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</si>
  <si>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</si>
  <si>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</si>
  <si>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</si>
  <si>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</si>
  <si>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</si>
  <si>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</si>
  <si>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</si>
  <si>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</si>
  <si>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</si>
  <si>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</si>
  <si>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</si>
  <si>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</si>
  <si>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</si>
  <si>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</si>
  <si>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</si>
  <si>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</si>
  <si>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</si>
  <si>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</si>
  <si>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</si>
  <si>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</si>
  <si>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</si>
  <si>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</si>
  <si>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</si>
  <si>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</si>
  <si>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</si>
  <si>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</si>
  <si>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</si>
  <si>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</si>
  <si>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</si>
  <si>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</si>
  <si>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</si>
  <si>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</si>
  <si>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</si>
  <si>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</si>
  <si>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</si>
  <si>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</si>
  <si>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</si>
  <si>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</si>
  <si>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</si>
  <si>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</si>
  <si>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</si>
  <si>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</si>
  <si>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</si>
  <si>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</si>
  <si>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</si>
  <si>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</si>
  <si>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</si>
  <si>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</si>
  <si>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</si>
  <si>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</si>
  <si>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</si>
  <si>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</si>
  <si>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</si>
  <si>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</si>
  <si>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</si>
  <si>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</si>
  <si>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</si>
  <si>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</si>
  <si>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</si>
  <si>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</si>
  <si>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</si>
  <si>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</si>
  <si>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</si>
  <si>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</si>
  <si>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</si>
  <si>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</si>
  <si>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</si>
  <si>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</si>
  <si>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</si>
  <si>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</si>
  <si>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</si>
  <si>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</si>
  <si>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</si>
  <si>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</si>
  <si>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</si>
  <si>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</si>
  <si>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</si>
  <si>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</si>
  <si>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</si>
  <si>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</si>
  <si>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</si>
  <si>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</si>
  <si>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</si>
  <si>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</si>
  <si>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</si>
  <si>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</si>
  <si>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</si>
  <si>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</si>
  <si>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</si>
  <si>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</si>
  <si>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</si>
  <si>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</si>
  <si>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</si>
  <si>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</si>
  <si>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</si>
  <si>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</si>
  <si>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</si>
  <si>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</si>
  <si>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</si>
  <si>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</si>
  <si>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</si>
  <si>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</si>
  <si>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</si>
  <si>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</si>
  <si>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</si>
  <si>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</si>
  <si>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</si>
  <si>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</si>
  <si>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</si>
  <si>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</si>
  <si>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</si>
  <si>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</si>
  <si>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</si>
  <si>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</si>
  <si>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</si>
  <si>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</si>
  <si>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</si>
  <si>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</si>
  <si>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</si>
  <si>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</si>
  <si>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</si>
  <si>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</si>
  <si>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</si>
  <si>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</si>
  <si>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</si>
  <si>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</si>
  <si>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</si>
  <si>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</si>
  <si>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</si>
  <si>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</si>
  <si>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</si>
  <si>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</si>
  <si>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</si>
  <si>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</si>
  <si>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</si>
  <si>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</si>
  <si>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</si>
  <si>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</si>
  <si>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</si>
  <si>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</si>
  <si>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</si>
  <si>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</si>
  <si>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</si>
  <si>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</si>
  <si>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</si>
  <si>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</si>
  <si>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</si>
  <si>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</si>
  <si>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</si>
  <si>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</si>
  <si>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</si>
  <si>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</si>
  <si>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</si>
  <si>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</si>
  <si>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</si>
  <si>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</si>
  <si>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</si>
  <si>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</si>
  <si>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</si>
  <si>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</si>
  <si>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</si>
  <si>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</si>
  <si>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</si>
  <si>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</si>
  <si>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</si>
  <si>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</si>
  <si>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</si>
  <si>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</si>
  <si>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</si>
  <si>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</si>
  <si>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</si>
  <si>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</si>
  <si>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</si>
  <si>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</si>
  <si>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</si>
  <si>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</si>
  <si>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</si>
  <si>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</si>
  <si>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</si>
  <si>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</si>
  <si>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</si>
  <si>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</si>
  <si>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</si>
  <si>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</si>
  <si>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</si>
  <si>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</si>
  <si>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</si>
  <si>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</si>
  <si>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</si>
  <si>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</si>
  <si>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</si>
  <si>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</si>
  <si>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</si>
  <si>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</si>
  <si>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</si>
  <si>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</si>
  <si>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</si>
  <si>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</si>
  <si>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</si>
  <si>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</si>
  <si>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</si>
  <si>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</si>
  <si>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</si>
  <si>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</si>
  <si>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</si>
  <si>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</si>
  <si>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</si>
  <si>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</si>
  <si>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</si>
  <si>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</si>
  <si>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</si>
  <si>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</si>
  <si>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</si>
  <si>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</si>
  <si>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</si>
  <si>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</si>
  <si>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</si>
  <si>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</si>
  <si>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</si>
  <si>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</si>
  <si>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</si>
  <si>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</si>
  <si>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</si>
  <si>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</si>
  <si>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</si>
  <si>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</si>
  <si>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</si>
  <si>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</si>
  <si>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</si>
  <si>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</si>
  <si>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</si>
  <si>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</si>
  <si>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</si>
  <si>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</si>
  <si>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</si>
  <si>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</si>
  <si>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</si>
  <si>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</si>
  <si>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</si>
  <si>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</si>
  <si>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</si>
  <si>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</si>
  <si>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</si>
  <si>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</si>
  <si>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</si>
  <si>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</si>
  <si>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</si>
  <si>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</si>
  <si>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</si>
  <si>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</si>
  <si>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</si>
  <si>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</si>
  <si>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</si>
  <si>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</si>
  <si>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</si>
  <si>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</si>
  <si>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</si>
  <si>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</si>
  <si>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</si>
  <si>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</si>
  <si>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</si>
  <si>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</si>
  <si>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</si>
  <si>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</si>
  <si>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</si>
  <si>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</si>
  <si>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</si>
  <si>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</si>
  <si>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</si>
  <si>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</si>
  <si>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</si>
  <si>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</si>
  <si>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</si>
  <si>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</si>
  <si>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</si>
  <si>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</si>
  <si>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</si>
  <si>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</si>
  <si>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</si>
  <si>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</si>
  <si>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</si>
  <si>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</si>
  <si>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</si>
  <si>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</si>
  <si>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</si>
  <si>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</si>
  <si>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</si>
  <si>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</si>
  <si>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</si>
  <si>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</si>
  <si>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</si>
  <si>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</si>
  <si>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</si>
  <si>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</si>
  <si>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</si>
  <si>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</si>
  <si>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</si>
  <si>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</si>
  <si>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</si>
  <si>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</si>
  <si>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</si>
  <si>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</si>
  <si>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</si>
  <si>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</si>
  <si>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</si>
  <si>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</si>
  <si>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</si>
  <si>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</si>
  <si>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</si>
  <si>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</si>
  <si>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</si>
  <si>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</si>
  <si>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</si>
  <si>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</si>
  <si>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</si>
  <si>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</si>
  <si>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</si>
  <si>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</si>
  <si>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</si>
  <si>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</si>
  <si>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</si>
  <si>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</si>
  <si>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</si>
  <si>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</si>
  <si>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</si>
  <si>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</si>
  <si>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</si>
  <si>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</si>
  <si>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</si>
  <si>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</si>
  <si>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</si>
  <si>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</si>
  <si>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</si>
  <si>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</si>
  <si>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</si>
  <si>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</si>
  <si>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</si>
  <si>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</si>
  <si>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</si>
  <si>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</si>
  <si>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</si>
  <si>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</si>
  <si>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</si>
  <si>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</si>
  <si>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</si>
  <si>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</si>
  <si>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</si>
  <si>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</si>
  <si>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</si>
  <si>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</si>
  <si>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</si>
  <si>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</si>
  <si>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</si>
  <si>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</si>
  <si>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</si>
  <si>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</si>
  <si>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</si>
  <si>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</si>
  <si>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</si>
  <si>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</si>
  <si>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</si>
  <si>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</si>
  <si>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</si>
  <si>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</si>
  <si>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</si>
  <si>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</si>
  <si>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</si>
  <si>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</si>
  <si>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</si>
  <si>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</si>
  <si>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</si>
  <si>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</si>
  <si>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</si>
  <si>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</si>
  <si>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</si>
  <si>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</si>
  <si>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</si>
  <si>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</si>
  <si>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</si>
  <si>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</si>
  <si>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</si>
  <si>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</si>
  <si>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</si>
  <si>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</si>
  <si>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</si>
  <si>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</si>
  <si>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</si>
  <si>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</si>
  <si>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</si>
  <si>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</si>
  <si>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</si>
  <si>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</si>
  <si>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</si>
  <si>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</si>
  <si>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</si>
  <si>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</si>
  <si>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</si>
  <si>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</si>
  <si>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</si>
  <si>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</si>
  <si>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</si>
  <si>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</si>
  <si>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</si>
  <si>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</si>
  <si>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</si>
  <si>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</si>
  <si>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</si>
  <si>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</si>
  <si>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</si>
  <si>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</si>
  <si>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</si>
  <si>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</si>
  <si>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</si>
  <si>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</si>
  <si>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</si>
  <si>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</si>
  <si>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</si>
  <si>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</si>
  <si>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</si>
  <si>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</si>
  <si>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</si>
  <si>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</si>
  <si>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</si>
  <si>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</si>
  <si>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</si>
  <si>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</si>
  <si>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</si>
  <si>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</si>
  <si>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</si>
  <si>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</si>
  <si>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</si>
  <si>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</si>
  <si>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</si>
  <si>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</si>
  <si>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</si>
  <si>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</si>
  <si>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</si>
  <si>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</si>
  <si>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</si>
  <si>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</si>
  <si>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</si>
  <si>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</si>
  <si>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</si>
  <si>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</si>
  <si>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</si>
  <si>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</si>
  <si>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</si>
  <si>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</si>
  <si>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</si>
  <si>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</si>
  <si>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</si>
  <si>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</si>
  <si>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</si>
  <si>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</si>
  <si>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</si>
  <si>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</si>
  <si>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</si>
  <si>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</si>
  <si>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</si>
  <si>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</si>
  <si>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</si>
  <si>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</si>
  <si>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</si>
  <si>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</si>
  <si>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</si>
  <si>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</si>
  <si>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</si>
  <si>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</si>
  <si>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</si>
  <si>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</si>
  <si>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</si>
  <si>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</si>
  <si>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</si>
  <si>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</si>
  <si>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</si>
  <si>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</si>
  <si>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</si>
  <si>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</si>
  <si>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</si>
  <si>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</si>
  <si>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</si>
  <si>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</si>
  <si>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</si>
  <si>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</si>
  <si>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</si>
  <si>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</si>
  <si>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</si>
  <si>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</si>
  <si>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</si>
  <si>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</si>
  <si>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</si>
  <si>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</si>
  <si>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</si>
  <si>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</si>
  <si>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</si>
  <si>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</si>
  <si>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</si>
  <si>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</si>
  <si>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</si>
  <si>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</si>
  <si>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</si>
  <si>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</si>
  <si>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</si>
  <si>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</si>
  <si>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</si>
  <si>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</si>
  <si>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</si>
  <si>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</si>
  <si>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</si>
  <si>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</si>
  <si>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</si>
  <si>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</si>
  <si>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</si>
  <si>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</si>
  <si>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</si>
  <si>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</si>
  <si>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</si>
  <si>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</si>
  <si>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</si>
  <si>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</si>
  <si>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</si>
  <si>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</si>
  <si>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</si>
  <si>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</si>
  <si>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</si>
  <si>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</si>
  <si>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</si>
  <si>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</si>
  <si>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</si>
  <si>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</si>
  <si>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</si>
  <si>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</si>
  <si>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</si>
  <si>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</si>
  <si>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</si>
  <si>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</si>
  <si>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</si>
  <si>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</si>
  <si>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</si>
  <si>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</si>
  <si>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</si>
  <si>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</si>
  <si>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</si>
  <si>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</si>
  <si>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</si>
  <si>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</si>
  <si>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</si>
  <si>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</si>
  <si>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</si>
  <si>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</si>
  <si>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</si>
  <si>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</si>
  <si>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</si>
  <si>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</si>
  <si>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</si>
  <si>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</si>
  <si>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</si>
  <si>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</si>
  <si>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</si>
  <si>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</si>
  <si>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</si>
  <si>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</si>
  <si>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</si>
  <si>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</si>
  <si>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</si>
  <si>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</si>
  <si>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</si>
  <si>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</si>
  <si>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</si>
  <si>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</si>
  <si>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</si>
  <si>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</si>
  <si>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</si>
  <si>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</si>
  <si>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</si>
  <si>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</si>
  <si>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</si>
  <si>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</si>
  <si>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</si>
  <si>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</si>
  <si>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</si>
  <si>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</si>
  <si>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</si>
  <si>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</si>
  <si>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</si>
  <si>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</si>
  <si>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</si>
  <si>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</si>
  <si>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</si>
  <si>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</si>
  <si>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</si>
  <si>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</si>
  <si>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</si>
  <si>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</si>
  <si>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</si>
  <si>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</si>
  <si>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</si>
  <si>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</si>
  <si>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</si>
  <si>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</si>
  <si>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</si>
  <si>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</si>
  <si>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</si>
  <si>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</si>
  <si>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</si>
  <si>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</si>
  <si>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</si>
  <si>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</si>
  <si>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</si>
  <si>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</si>
  <si>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</si>
  <si>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</si>
  <si>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</si>
  <si>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</si>
  <si>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</si>
  <si>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</si>
  <si>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</si>
  <si>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</si>
  <si>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</si>
  <si>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</si>
  <si>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</si>
  <si>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</si>
  <si>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</si>
  <si>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</si>
  <si>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</si>
  <si>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</si>
  <si>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</si>
  <si>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</si>
  <si>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</si>
  <si>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</si>
  <si>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</si>
  <si>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</si>
  <si>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</si>
  <si>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</si>
  <si>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</si>
  <si>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</si>
  <si>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</si>
  <si>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</si>
  <si>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</si>
  <si>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</si>
  <si>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</si>
  <si>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</si>
  <si>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</si>
  <si>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</si>
  <si>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</si>
  <si>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</si>
  <si>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</si>
  <si>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</si>
  <si>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</si>
  <si>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</si>
  <si>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</si>
  <si>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</si>
  <si>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</si>
  <si>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</si>
  <si>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</si>
  <si>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</si>
  <si>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</si>
  <si>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</si>
  <si>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</si>
  <si>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</si>
  <si>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</si>
  <si>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</si>
  <si>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</si>
  <si>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</si>
  <si>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</si>
  <si>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</si>
  <si>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</si>
  <si>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</si>
  <si>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</si>
  <si>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</si>
  <si>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</si>
  <si>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</si>
  <si>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</si>
  <si>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</si>
  <si>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</si>
  <si>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</si>
  <si>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</si>
  <si>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</si>
  <si>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</si>
  <si>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</si>
  <si>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</si>
  <si>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</si>
  <si>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</si>
  <si>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</si>
  <si>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</si>
  <si>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</si>
  <si>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</si>
  <si>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</si>
  <si>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</si>
  <si>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</si>
  <si>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</si>
  <si>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</si>
  <si>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</si>
  <si>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</si>
  <si>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</si>
  <si>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</si>
  <si>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</si>
  <si>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</si>
  <si>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</si>
  <si>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</si>
  <si>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</si>
  <si>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</si>
  <si>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</si>
  <si>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</si>
  <si>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</si>
  <si>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</si>
  <si>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</si>
  <si>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</si>
  <si>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</si>
  <si>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</si>
  <si>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</si>
  <si>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</si>
  <si>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</si>
  <si>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</si>
  <si>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</si>
  <si>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</si>
  <si>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</si>
  <si>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</si>
  <si>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</si>
  <si>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</si>
  <si>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</si>
  <si>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</si>
  <si>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</si>
  <si>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</si>
  <si>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</si>
  <si>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</si>
  <si>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</si>
  <si>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</si>
  <si>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</si>
  <si>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</si>
  <si>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</si>
  <si>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</si>
  <si>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</si>
  <si>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</si>
  <si>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</si>
  <si>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</si>
  <si>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</si>
  <si>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</si>
  <si>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</si>
  <si>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</si>
  <si>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</si>
  <si>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</si>
  <si>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</si>
  <si>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</si>
  <si>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</si>
  <si>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</si>
  <si>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</si>
  <si>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</si>
  <si>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</si>
  <si>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</si>
  <si>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</si>
  <si>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</si>
  <si>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</si>
  <si>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</si>
  <si>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</si>
  <si>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</si>
  <si>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</si>
  <si>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</si>
  <si>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</si>
  <si>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</si>
  <si>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</si>
  <si>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</si>
  <si>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</si>
  <si>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</si>
  <si>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</si>
  <si>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</si>
  <si>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</si>
  <si>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</si>
  <si>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</si>
  <si>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</si>
  <si>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</si>
  <si>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</si>
  <si>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</si>
  <si>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</si>
  <si>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</si>
  <si>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</si>
  <si>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</si>
  <si>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</si>
  <si>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</si>
  <si>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</si>
  <si>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</si>
  <si>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</si>
  <si>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</si>
  <si>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</si>
  <si>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</si>
  <si>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</si>
  <si>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</si>
  <si>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</si>
  <si>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</si>
  <si>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</si>
  <si>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</si>
  <si>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</si>
  <si>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</si>
  <si>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</si>
  <si>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</si>
  <si>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</si>
  <si>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</si>
  <si>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</si>
  <si>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</si>
  <si>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</si>
  <si>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</si>
  <si>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</si>
  <si>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</si>
  <si>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</si>
  <si>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</si>
  <si>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</si>
  <si>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</si>
  <si>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</si>
  <si>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</si>
  <si>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</si>
  <si>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</si>
  <si>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</si>
  <si>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</si>
  <si>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</si>
  <si>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</si>
  <si>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</si>
  <si>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</si>
  <si>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</si>
  <si>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</si>
  <si>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</si>
  <si>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</si>
  <si>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</si>
  <si>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</si>
  <si>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</si>
  <si>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</si>
  <si>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</si>
  <si>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</si>
  <si>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</si>
  <si>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</si>
  <si>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</si>
  <si>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</si>
  <si>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</si>
  <si>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</si>
  <si>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</si>
  <si>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</si>
  <si>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</si>
  <si>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</si>
  <si>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</si>
  <si>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</si>
  <si>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</si>
  <si>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</si>
  <si>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</si>
  <si>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</si>
  <si>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</si>
  <si>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</si>
  <si>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</si>
  <si>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</si>
  <si>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</si>
  <si>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</si>
  <si>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</si>
  <si>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</si>
  <si>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</si>
  <si>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</si>
  <si>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</si>
  <si>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</si>
  <si>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</si>
  <si>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</si>
  <si>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</si>
  <si>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</si>
  <si>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</si>
  <si>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</si>
  <si>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</si>
  <si>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</si>
  <si>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</si>
  <si>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</si>
  <si>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</si>
  <si>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</si>
  <si>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</si>
  <si>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</si>
  <si>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</si>
  <si>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</si>
  <si>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</si>
  <si>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</si>
  <si>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</si>
  <si>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</si>
  <si>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</si>
  <si>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</si>
  <si>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</si>
  <si>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</si>
  <si>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</si>
  <si>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</si>
  <si>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</si>
  <si>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</si>
  <si>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</si>
  <si>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</si>
  <si>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</si>
  <si>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</si>
  <si>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</si>
  <si>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</si>
  <si>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</si>
  <si>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</si>
  <si>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</si>
  <si>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</si>
  <si>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</si>
  <si>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</si>
  <si>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</si>
  <si>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</si>
  <si>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</si>
  <si>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</si>
  <si>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</si>
  <si>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</si>
  <si>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</si>
  <si>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</si>
  <si>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</si>
  <si>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</si>
  <si>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</si>
  <si>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</si>
  <si>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</si>
  <si>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</si>
  <si>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</si>
  <si>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</si>
  <si>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</si>
  <si>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</si>
  <si>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</si>
  <si>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</si>
  <si>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</si>
  <si>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</si>
  <si>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</si>
  <si>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</si>
  <si>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</si>
  <si>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</si>
  <si>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</si>
  <si>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</si>
  <si>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</si>
  <si>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</si>
  <si>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</si>
  <si>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</si>
  <si>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</si>
  <si>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</si>
  <si>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</si>
  <si>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</si>
  <si>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</si>
  <si>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</si>
  <si>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</si>
  <si>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</si>
  <si>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</si>
  <si>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</si>
  <si>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</si>
  <si>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</si>
  <si>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</si>
  <si>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</si>
  <si>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</si>
  <si>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</si>
  <si>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</si>
  <si>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</si>
  <si>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</si>
  <si>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</si>
  <si>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</si>
  <si>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</si>
  <si>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</si>
  <si>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</si>
  <si>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</si>
  <si>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</si>
  <si>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</si>
  <si>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</si>
  <si>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</si>
  <si>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</si>
  <si>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</si>
  <si>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</si>
  <si>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</si>
  <si>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</si>
  <si>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</si>
  <si>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</si>
  <si>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</si>
  <si>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</si>
  <si>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</si>
  <si>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</si>
  <si>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</si>
  <si>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</si>
  <si>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</si>
  <si>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</si>
  <si>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</si>
  <si>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</si>
  <si>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</si>
  <si>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</si>
  <si>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</si>
  <si>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</si>
  <si>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</si>
  <si>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</si>
  <si>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</si>
  <si>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</si>
  <si>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</si>
  <si>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</si>
  <si>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</si>
  <si>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</si>
  <si>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</si>
  <si>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</si>
  <si>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</si>
  <si>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</si>
  <si>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</si>
  <si>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</si>
  <si>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</si>
  <si>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</si>
  <si>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</si>
  <si>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</si>
  <si>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</si>
  <si>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</si>
  <si>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</si>
  <si>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</si>
  <si>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</si>
  <si>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</si>
  <si>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</si>
  <si>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</si>
  <si>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</si>
  <si>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</si>
  <si>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</si>
  <si>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</si>
  <si>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</si>
  <si>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</si>
  <si>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</si>
  <si>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</si>
  <si>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</si>
  <si>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</si>
  <si>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</si>
  <si>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</si>
  <si>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</si>
  <si>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</si>
  <si>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</si>
  <si>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</si>
  <si>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</si>
  <si>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</si>
  <si>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</si>
  <si>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</si>
  <si>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</si>
  <si>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</si>
  <si>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</si>
  <si>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</si>
  <si>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</si>
  <si>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</si>
  <si>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</si>
  <si>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</si>
  <si>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</si>
  <si>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</si>
  <si>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</si>
  <si>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</si>
  <si>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</si>
  <si>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</si>
  <si>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</si>
  <si>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</si>
  <si>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</si>
  <si>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</si>
  <si>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</si>
  <si>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</si>
  <si>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</si>
  <si>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</si>
  <si>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</si>
  <si>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</si>
  <si>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</si>
  <si>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</si>
  <si>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</si>
  <si>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</si>
  <si>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</si>
  <si>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</si>
  <si>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</si>
  <si>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</si>
  <si>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</si>
  <si>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</si>
  <si>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</si>
  <si>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</si>
  <si>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</si>
  <si>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</si>
  <si>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</si>
  <si>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</si>
  <si>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</si>
  <si>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</si>
  <si>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</si>
  <si>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</si>
  <si>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</si>
  <si>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</si>
  <si>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</si>
  <si>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</si>
  <si>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</si>
  <si>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</si>
  <si>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</si>
  <si>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</si>
  <si>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</si>
  <si>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</si>
  <si>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</si>
  <si>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</si>
  <si>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</si>
  <si>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</si>
  <si>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</si>
  <si>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</si>
  <si>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</si>
  <si>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</si>
  <si>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</si>
  <si>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</si>
  <si>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</si>
  <si>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</si>
  <si>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</si>
  <si>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</si>
  <si>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</si>
  <si>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</si>
  <si>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</si>
  <si>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</si>
  <si>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</si>
  <si>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</si>
  <si>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</si>
  <si>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</si>
  <si>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</si>
  <si>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</si>
  <si>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</si>
  <si>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</si>
  <si>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</si>
  <si>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</si>
  <si>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</si>
  <si>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</si>
  <si>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</si>
  <si>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</si>
  <si>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</si>
  <si>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</si>
  <si>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</si>
  <si>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</si>
  <si>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</si>
  <si>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</si>
  <si>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</si>
  <si>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</si>
  <si>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</si>
  <si>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</si>
  <si>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</si>
  <si>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</si>
  <si>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</si>
  <si>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</si>
  <si>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</si>
  <si>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</si>
  <si>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</si>
  <si>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</si>
  <si>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</si>
  <si>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</si>
  <si>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</si>
  <si>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</si>
  <si>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</si>
  <si>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</si>
  <si>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</si>
  <si>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</si>
  <si>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</si>
  <si>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</si>
  <si>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</si>
  <si>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</si>
  <si>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</si>
  <si>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</si>
  <si>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</si>
  <si>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</si>
  <si>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</si>
  <si>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</si>
  <si>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</si>
  <si>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</si>
  <si>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</si>
  <si>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</si>
  <si>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</si>
  <si>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</si>
  <si>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</si>
  <si>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</si>
  <si>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</si>
  <si>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</si>
  <si>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</si>
  <si>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</si>
  <si>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</si>
  <si>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</si>
  <si>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</si>
  <si>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</si>
  <si>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</si>
  <si>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</si>
  <si>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</si>
  <si>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</si>
  <si>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</si>
  <si>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</si>
  <si>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</si>
  <si>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</si>
  <si>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</si>
  <si>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</si>
  <si>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</si>
  <si>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</si>
  <si>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</si>
  <si>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</si>
  <si>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</si>
  <si>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</si>
  <si>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</si>
  <si>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</si>
  <si>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</si>
  <si>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</si>
  <si>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</si>
  <si>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</si>
  <si>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</si>
  <si>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</si>
  <si>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</si>
  <si>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</si>
  <si>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</si>
  <si>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</si>
  <si>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</si>
  <si>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</si>
  <si>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</si>
  <si>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</si>
  <si>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</si>
  <si>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</si>
  <si>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</si>
  <si>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</si>
  <si>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</si>
  <si>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</si>
  <si>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</si>
  <si>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</si>
  <si>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</si>
  <si>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</si>
  <si>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</si>
  <si>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</si>
  <si>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</si>
  <si>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</si>
  <si>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</si>
  <si>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</si>
  <si>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</si>
  <si>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</si>
  <si>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</si>
  <si>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</si>
  <si>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</si>
  <si>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</si>
  <si>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</si>
  <si>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</si>
  <si>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</si>
  <si>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</si>
  <si>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</si>
  <si>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</si>
  <si>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</si>
  <si>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</si>
  <si>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</si>
  <si>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</si>
  <si>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</si>
  <si>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</si>
  <si>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</si>
  <si>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</si>
  <si>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</si>
  <si>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</si>
  <si>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</si>
  <si>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</si>
  <si>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</si>
  <si>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</si>
  <si>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</si>
  <si>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</si>
  <si>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</si>
  <si>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</si>
  <si>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</si>
  <si>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</si>
  <si>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</si>
  <si>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</si>
  <si>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</si>
  <si>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</si>
  <si>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</si>
  <si>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</si>
  <si>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</si>
  <si>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</si>
  <si>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</si>
  <si>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</si>
  <si>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</si>
  <si>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</si>
  <si>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</si>
  <si>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</si>
  <si>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</si>
  <si>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</si>
  <si>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</si>
  <si>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</si>
  <si>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</si>
  <si>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</si>
  <si>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</si>
  <si>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</si>
  <si>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</si>
  <si>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</si>
  <si>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</si>
  <si>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</si>
  <si>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</si>
  <si>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</si>
  <si>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</si>
  <si>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</si>
  <si>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</si>
  <si>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</si>
  <si>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</si>
  <si>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</si>
  <si>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</si>
  <si>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</si>
  <si>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</si>
  <si>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</si>
  <si>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</si>
  <si>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</si>
  <si>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</si>
  <si>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</si>
  <si>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</si>
  <si>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</si>
  <si>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</si>
  <si>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</si>
  <si>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</si>
  <si>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</si>
  <si>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</si>
  <si>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</si>
  <si>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</si>
  <si>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</si>
  <si>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</si>
  <si>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</si>
  <si>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</si>
  <si>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</si>
  <si>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</si>
  <si>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</si>
  <si>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</si>
  <si>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</si>
  <si>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</si>
  <si>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</si>
  <si>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</si>
  <si>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</si>
  <si>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</si>
  <si>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</si>
  <si>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</si>
  <si>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</si>
  <si>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</si>
  <si>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</si>
  <si>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</si>
  <si>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</si>
  <si>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</si>
  <si>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</si>
  <si>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</si>
  <si>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</si>
  <si>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</si>
  <si>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</si>
  <si>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</si>
  <si>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</si>
  <si>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</si>
  <si>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</si>
  <si>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</si>
  <si>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</si>
  <si>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</si>
  <si>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</si>
  <si>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</si>
  <si>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</si>
  <si>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</si>
  <si>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</si>
  <si>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</si>
  <si>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</si>
  <si>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</si>
  <si>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</si>
  <si>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</si>
  <si>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</si>
  <si>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</si>
  <si>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</si>
  <si>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</si>
  <si>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</si>
  <si>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</si>
  <si>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</si>
  <si>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</si>
  <si>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</si>
  <si>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</si>
  <si>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</si>
  <si>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</si>
  <si>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</si>
  <si>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</si>
  <si>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</si>
  <si>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</si>
  <si>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</si>
  <si>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</si>
  <si>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</si>
  <si>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</si>
  <si>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</si>
  <si>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</si>
  <si>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</si>
  <si>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</si>
  <si>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</si>
  <si>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</si>
  <si>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</si>
  <si>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</si>
  <si>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</si>
  <si>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</si>
  <si>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</si>
  <si>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</si>
  <si>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</si>
  <si>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</si>
  <si>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</si>
  <si>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</si>
  <si>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</si>
  <si>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</si>
  <si>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</si>
  <si>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</si>
  <si>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</si>
  <si>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</si>
  <si>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</si>
  <si>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</si>
  <si>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</si>
  <si>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</si>
  <si>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</si>
  <si>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</si>
  <si>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</si>
  <si>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</si>
  <si>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</si>
  <si>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</si>
  <si>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</si>
  <si>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</si>
  <si>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</si>
  <si>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</si>
  <si>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</si>
  <si>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</si>
  <si>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</si>
  <si>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</si>
  <si>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</si>
  <si>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</si>
  <si>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</si>
  <si>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</si>
  <si>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</si>
  <si>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</si>
  <si>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</si>
  <si>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</si>
  <si>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</si>
  <si>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</si>
  <si>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</si>
  <si>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</si>
  <si>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</si>
  <si>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</si>
  <si>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</si>
  <si>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</si>
  <si>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</si>
  <si>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</si>
  <si>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</si>
  <si>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</si>
  <si>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</si>
  <si>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</si>
  <si>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</si>
  <si>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</si>
  <si>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</si>
  <si>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</si>
  <si>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</si>
  <si>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</si>
  <si>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</si>
  <si>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</si>
  <si>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</si>
  <si>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</si>
  <si>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</si>
  <si>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</si>
  <si>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</si>
  <si>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</si>
  <si>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</si>
  <si>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</si>
  <si>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</si>
  <si>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</si>
  <si>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</si>
  <si>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</si>
  <si>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</si>
  <si>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</si>
  <si>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</si>
  <si>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</si>
  <si>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</si>
  <si>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</si>
  <si>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</si>
  <si>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</si>
  <si>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</si>
  <si>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</si>
  <si>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</si>
  <si>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</si>
  <si>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</si>
  <si>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</si>
  <si>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</si>
  <si>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</si>
  <si>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</si>
  <si>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</si>
  <si>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</si>
  <si>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</si>
  <si>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</si>
  <si>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</si>
  <si>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</si>
  <si>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</si>
  <si>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</si>
  <si>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</si>
  <si>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</si>
  <si>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</si>
  <si>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</si>
  <si>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</si>
  <si>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</si>
  <si>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</si>
  <si>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</si>
  <si>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</si>
  <si>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</si>
  <si>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</si>
  <si>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</si>
  <si>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</si>
  <si>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</si>
  <si>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</si>
  <si>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</si>
  <si>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</si>
  <si>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</si>
  <si>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</si>
  <si>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</si>
  <si>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</si>
  <si>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</si>
  <si>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</si>
  <si>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</si>
  <si>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</si>
  <si>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</si>
  <si>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</si>
  <si>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</si>
  <si>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</si>
  <si>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</si>
  <si>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</si>
  <si>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</si>
  <si>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</si>
  <si>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</si>
  <si>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</si>
  <si>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</si>
  <si>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</si>
  <si>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</si>
  <si>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</si>
  <si>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</si>
  <si>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</si>
  <si>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</si>
  <si>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</si>
  <si>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</si>
  <si>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</si>
  <si>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</si>
  <si>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</si>
  <si>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</si>
  <si>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</si>
  <si>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</si>
  <si>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</si>
  <si>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</si>
  <si>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</si>
  <si>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</si>
  <si>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</si>
  <si>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</si>
  <si>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</si>
  <si>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</si>
  <si>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</si>
  <si>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</si>
  <si>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</si>
  <si>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</si>
  <si>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</si>
  <si>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</si>
  <si>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</si>
  <si>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</si>
  <si>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</si>
  <si>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</si>
  <si>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</si>
  <si>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</si>
  <si>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</si>
  <si>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</si>
  <si>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</si>
  <si>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</si>
  <si>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</si>
  <si>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</si>
  <si>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</si>
  <si>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</si>
  <si>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</si>
  <si>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</si>
  <si>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</si>
  <si>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</si>
  <si>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</si>
  <si>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</si>
  <si>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</si>
  <si>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</si>
  <si>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</si>
  <si>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</si>
  <si>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</si>
  <si>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</si>
  <si>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</si>
  <si>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</si>
  <si>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</si>
  <si>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</si>
  <si>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</si>
  <si>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</si>
  <si>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</si>
  <si>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</si>
  <si>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</si>
  <si>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</si>
  <si>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</si>
  <si>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</si>
  <si>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</si>
  <si>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</si>
  <si>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</si>
  <si>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</si>
  <si>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</si>
  <si>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</si>
  <si>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</si>
  <si>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</si>
  <si>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</si>
  <si>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</si>
  <si>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</si>
  <si>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</si>
  <si>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</si>
  <si>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</si>
  <si>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</si>
  <si>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</si>
  <si>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</si>
  <si>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</si>
  <si>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</si>
  <si>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</si>
  <si>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</si>
  <si>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</si>
  <si>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</si>
  <si>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</si>
  <si>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</si>
  <si>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</si>
  <si>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</si>
  <si>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</si>
  <si>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</si>
  <si>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</si>
  <si>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</si>
  <si>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</si>
  <si>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</si>
  <si>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</si>
  <si>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</si>
  <si>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</si>
  <si>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</si>
  <si>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</si>
  <si>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</si>
  <si>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</si>
  <si>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</si>
  <si>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</si>
  <si>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</si>
  <si>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</si>
  <si>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</si>
  <si>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</si>
  <si>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</si>
  <si>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</si>
  <si>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</si>
  <si>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</si>
  <si>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</si>
  <si>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</si>
  <si>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</si>
  <si>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</si>
  <si>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</si>
  <si>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</si>
  <si>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</si>
  <si>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</si>
  <si>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</si>
  <si>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</si>
  <si>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</si>
  <si>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</si>
  <si>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</si>
  <si>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</si>
  <si>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</si>
  <si>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</si>
  <si>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</si>
  <si>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</si>
  <si>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</si>
  <si>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</si>
  <si>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</si>
  <si>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</si>
  <si>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</si>
  <si>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</si>
  <si>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</si>
  <si>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</si>
  <si>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</si>
  <si>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</si>
  <si>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</si>
  <si>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</si>
  <si>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</si>
  <si>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</si>
  <si>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</si>
  <si>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</si>
  <si>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</si>
  <si>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</si>
  <si>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</si>
  <si>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</si>
  <si>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</si>
  <si>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</si>
  <si>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</si>
  <si>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</si>
  <si>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</si>
  <si>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</si>
  <si>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</si>
  <si>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</si>
  <si>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</si>
  <si>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</si>
  <si>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</si>
  <si>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</si>
  <si>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</si>
  <si>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</si>
  <si>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</si>
  <si>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</si>
  <si>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</si>
  <si>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</si>
  <si>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</si>
  <si>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</si>
  <si>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</si>
  <si>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</si>
  <si>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</si>
  <si>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</si>
  <si>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</si>
  <si>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</si>
  <si>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</si>
  <si>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</si>
  <si>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</si>
  <si>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</si>
  <si>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</si>
  <si>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</si>
  <si>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</si>
  <si>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</si>
  <si>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</si>
  <si>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</si>
  <si>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</si>
  <si>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</si>
  <si>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</si>
  <si>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</si>
  <si>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</si>
  <si>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</si>
  <si>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</si>
  <si>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</si>
  <si>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</si>
  <si>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</si>
  <si>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</si>
  <si>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</si>
  <si>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</si>
  <si>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</si>
  <si>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</si>
  <si>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</si>
  <si>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</si>
  <si>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</si>
  <si>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</si>
  <si>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</si>
  <si>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</si>
  <si>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</si>
  <si>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</si>
  <si>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</si>
  <si>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</si>
  <si>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</si>
  <si>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</si>
  <si>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</si>
  <si>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</si>
  <si>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</si>
  <si>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</si>
  <si>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</si>
  <si>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</si>
  <si>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</si>
  <si>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</si>
  <si>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</si>
  <si>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</si>
  <si>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</si>
  <si>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</si>
  <si>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</si>
  <si>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</si>
  <si>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</si>
  <si>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</si>
  <si>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</si>
  <si>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</si>
  <si>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</si>
  <si>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</si>
  <si>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</si>
  <si>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</si>
  <si>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</si>
  <si>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</si>
  <si>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</si>
  <si>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</si>
  <si>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</si>
  <si>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</si>
  <si>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</si>
  <si>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</si>
  <si>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</si>
  <si>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</si>
  <si>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</si>
  <si>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</si>
  <si>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</si>
  <si>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</si>
  <si>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</si>
  <si>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</si>
  <si>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</si>
  <si>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</si>
  <si>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</si>
  <si>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</si>
  <si>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</si>
  <si>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</si>
  <si>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</si>
  <si>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</si>
  <si>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</si>
  <si>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</si>
  <si>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</si>
  <si>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</si>
  <si>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</si>
  <si>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</si>
  <si>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</si>
  <si>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</si>
  <si>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</si>
  <si>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</si>
  <si>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</si>
  <si>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</si>
  <si>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</si>
  <si>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</si>
  <si>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</si>
  <si>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</si>
  <si>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</si>
  <si>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</si>
  <si>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</si>
  <si>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</si>
  <si>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</si>
  <si>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</si>
  <si>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</si>
  <si>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</si>
  <si>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</si>
  <si>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</si>
  <si>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</si>
  <si>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</si>
  <si>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</si>
  <si>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</si>
  <si>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</si>
  <si>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</si>
  <si>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</si>
  <si>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</si>
  <si>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</si>
  <si>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</si>
  <si>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</si>
  <si>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</si>
  <si>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</si>
  <si>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</si>
  <si>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</si>
  <si>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</si>
  <si>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</si>
  <si>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</si>
  <si>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</si>
  <si>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</si>
  <si>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</si>
  <si>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</si>
  <si>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</si>
  <si>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</si>
  <si>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</si>
  <si>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</si>
  <si>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</si>
  <si>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</si>
  <si>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</si>
  <si>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</si>
  <si>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</si>
  <si>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</si>
  <si>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</si>
  <si>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</si>
  <si>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</si>
  <si>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</si>
  <si>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</si>
  <si>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</si>
  <si>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</si>
  <si>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</si>
  <si>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</si>
  <si>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</si>
  <si>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</si>
  <si>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</si>
  <si>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</si>
  <si>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</si>
  <si>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</si>
  <si>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</si>
  <si>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</si>
  <si>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</si>
  <si>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</si>
  <si>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</si>
  <si>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</si>
  <si>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</si>
  <si>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</si>
  <si>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</si>
  <si>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</si>
  <si>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</si>
  <si>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</si>
  <si>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</si>
  <si>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</si>
  <si>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</si>
  <si>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</si>
  <si>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</si>
  <si>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</si>
  <si>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</si>
  <si>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</si>
  <si>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</si>
  <si>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</si>
  <si>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</si>
  <si>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</si>
  <si>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</si>
  <si>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</si>
  <si>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</si>
  <si>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</si>
  <si>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</si>
  <si>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</si>
  <si>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</si>
  <si>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</si>
  <si>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</si>
  <si>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</si>
  <si>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</si>
  <si>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</si>
  <si>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</si>
  <si>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</si>
  <si>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</si>
  <si>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</si>
  <si>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</si>
  <si>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</si>
  <si>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</si>
  <si>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</si>
  <si>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</si>
  <si>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</si>
  <si>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</si>
  <si>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</si>
  <si>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</si>
  <si>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</si>
  <si>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</si>
  <si>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</si>
  <si>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</si>
  <si>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</si>
  <si>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</si>
  <si>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</si>
  <si>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</si>
  <si>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</si>
  <si>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</si>
  <si>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</si>
  <si>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</si>
  <si>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</si>
  <si>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</si>
  <si>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</si>
  <si>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</si>
  <si>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</si>
  <si>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</si>
  <si>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</si>
  <si>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</si>
  <si>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</si>
  <si>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</si>
  <si>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</si>
  <si>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</si>
  <si>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</si>
  <si>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</si>
  <si>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</si>
  <si>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</si>
  <si>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</si>
  <si>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</si>
  <si>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</si>
  <si>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</si>
  <si>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</si>
  <si>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</si>
  <si>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</si>
  <si>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</si>
  <si>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</si>
  <si>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</si>
  <si>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</si>
  <si>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</si>
  <si>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</si>
  <si>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</si>
  <si>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</si>
  <si>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</si>
  <si>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</si>
  <si>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</si>
  <si>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</si>
  <si>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</si>
  <si>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</si>
  <si>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</si>
  <si>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</si>
  <si>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</si>
  <si>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</si>
  <si>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</si>
  <si>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</si>
  <si>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</si>
  <si>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</si>
  <si>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</si>
  <si>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</si>
  <si>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</si>
  <si>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</si>
  <si>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</si>
  <si>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</si>
  <si>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</si>
  <si>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</si>
  <si>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</si>
  <si>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</si>
  <si>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</si>
  <si>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</si>
  <si>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</si>
  <si>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</si>
  <si>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</si>
  <si>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</si>
  <si>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</si>
  <si>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</si>
  <si>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</si>
  <si>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</si>
  <si>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</si>
  <si>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</si>
  <si>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</si>
  <si>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</si>
  <si>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</si>
  <si>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</si>
  <si>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</si>
  <si>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</si>
  <si>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</si>
  <si>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</si>
  <si>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</si>
  <si>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</si>
  <si>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</si>
  <si>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</si>
  <si>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</si>
  <si>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</si>
  <si>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</si>
  <si>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</si>
  <si>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</si>
  <si>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</si>
  <si>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</si>
  <si>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</si>
  <si>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</si>
  <si>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</si>
  <si>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</si>
  <si>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</si>
  <si>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</si>
  <si>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</si>
  <si>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</si>
  <si>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</si>
  <si>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</si>
  <si>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</si>
  <si>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</si>
  <si>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</si>
  <si>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</si>
  <si>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</si>
  <si>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</si>
  <si>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</si>
  <si>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</si>
  <si>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</si>
  <si>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</si>
  <si>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</si>
  <si>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</si>
  <si>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</si>
  <si>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</si>
  <si>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</si>
  <si>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</si>
  <si>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</si>
  <si>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</si>
  <si>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</si>
  <si>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</si>
  <si>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</si>
  <si>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</si>
  <si>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</si>
  <si>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</si>
  <si>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</si>
  <si>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</si>
  <si>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</si>
  <si>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</si>
  <si>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</si>
  <si>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</si>
  <si>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</si>
  <si>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</si>
  <si>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</si>
  <si>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</si>
  <si>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</si>
  <si>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</si>
  <si>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</si>
  <si>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</si>
  <si>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</si>
  <si>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</si>
  <si>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</si>
  <si>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</si>
  <si>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</si>
  <si>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</si>
  <si>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</si>
  <si>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</si>
  <si>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</si>
  <si>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</si>
  <si>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</si>
  <si>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</si>
  <si>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</si>
  <si>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</si>
  <si>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</si>
  <si>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</si>
  <si>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</si>
  <si>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</si>
  <si>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</si>
  <si>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</si>
  <si>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</si>
  <si>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</si>
  <si>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</si>
  <si>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</si>
  <si>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</si>
  <si>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</si>
  <si>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</si>
  <si>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</si>
  <si>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</si>
  <si>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</si>
  <si>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</si>
  <si>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</si>
  <si>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</si>
  <si>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</si>
  <si>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</si>
  <si>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</si>
  <si>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</si>
  <si>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</si>
  <si>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</si>
  <si>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</si>
  <si>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</si>
  <si>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</si>
  <si>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</si>
  <si>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</si>
  <si>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</si>
  <si>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</si>
  <si>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</si>
  <si>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</si>
  <si>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</si>
  <si>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</si>
  <si>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</si>
  <si>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</si>
  <si>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</si>
  <si>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</si>
  <si>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</si>
  <si>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</si>
  <si>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</si>
  <si>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</si>
  <si>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</si>
  <si>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</si>
  <si>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</si>
  <si>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</si>
  <si>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</si>
  <si>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</si>
  <si>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</si>
  <si>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</si>
  <si>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</si>
  <si>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</si>
  <si>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</si>
  <si>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</si>
  <si>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</si>
  <si>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</si>
  <si>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</si>
  <si>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</si>
  <si>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</si>
  <si>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</si>
  <si>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</si>
  <si>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</si>
  <si>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</si>
  <si>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</si>
  <si>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</si>
  <si>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</si>
  <si>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</si>
  <si>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</si>
  <si>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</si>
  <si>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</si>
  <si>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</si>
  <si>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</si>
  <si>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</si>
  <si>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</si>
  <si>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</si>
  <si>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</si>
  <si>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</si>
  <si>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</si>
  <si>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</si>
  <si>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</si>
  <si>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</si>
  <si>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</si>
  <si>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</si>
  <si>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</si>
  <si>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</si>
  <si>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</si>
  <si>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</si>
  <si>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</si>
  <si>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</si>
  <si>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</si>
  <si>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</si>
  <si>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</si>
  <si>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</si>
  <si>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</si>
  <si>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</si>
  <si>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</si>
  <si>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</si>
  <si>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</si>
  <si>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</si>
  <si>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</si>
  <si>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</si>
  <si>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</si>
  <si>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</si>
  <si>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</si>
  <si>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</si>
  <si>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</si>
  <si>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</si>
  <si>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</si>
  <si>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</si>
  <si>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</si>
  <si>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</si>
  <si>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</si>
  <si>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</si>
  <si>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</si>
  <si>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</si>
  <si>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</si>
  <si>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</si>
  <si>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</si>
  <si>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</si>
  <si>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</si>
  <si>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</si>
  <si>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</si>
  <si>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</si>
  <si>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</si>
  <si>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</si>
  <si>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</si>
  <si>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</si>
  <si>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</si>
  <si>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</si>
  <si>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</si>
  <si>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</si>
  <si>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</si>
  <si>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</si>
  <si>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</si>
  <si>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</si>
  <si>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</si>
  <si>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</si>
  <si>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</si>
  <si>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</si>
  <si>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</si>
  <si>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</si>
  <si>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</si>
  <si>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</si>
  <si>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</si>
  <si>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</si>
  <si>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</si>
  <si>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</si>
  <si>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</si>
  <si>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</si>
  <si>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</si>
  <si>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</si>
  <si>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</si>
  <si>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</si>
  <si>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</si>
  <si>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</si>
  <si>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</si>
  <si>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</si>
  <si>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</si>
  <si>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</si>
  <si>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</si>
  <si>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</si>
  <si>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</si>
  <si>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</si>
  <si>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</si>
  <si>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</si>
  <si>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</si>
  <si>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</si>
  <si>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</si>
  <si>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</si>
  <si>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</si>
  <si>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</si>
  <si>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</si>
  <si>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</si>
  <si>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</si>
  <si>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</si>
  <si>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</si>
  <si>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</si>
  <si>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</si>
  <si>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</si>
  <si>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</si>
  <si>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</si>
  <si>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</si>
  <si>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</si>
  <si>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</si>
  <si>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</si>
  <si>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</si>
  <si>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</si>
  <si>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</si>
  <si>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</si>
  <si>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</si>
  <si>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</si>
  <si>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</si>
  <si>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</si>
  <si>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</si>
  <si>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</si>
  <si>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</si>
  <si>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</si>
  <si>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</si>
  <si>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</si>
  <si>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</si>
  <si>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</si>
  <si>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</si>
  <si>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</si>
  <si>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</si>
  <si>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</si>
  <si>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</si>
  <si>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</si>
  <si>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</si>
  <si>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</si>
  <si>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</si>
  <si>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</si>
  <si>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</si>
  <si>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</si>
  <si>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</si>
  <si>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</si>
  <si>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</si>
  <si>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</si>
  <si>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</si>
  <si>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</si>
  <si>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</si>
  <si>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</si>
  <si>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</si>
  <si>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</si>
  <si>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</si>
  <si>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</si>
  <si>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</si>
  <si>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</si>
  <si>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</si>
  <si>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</si>
  <si>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</si>
  <si>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</si>
  <si>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</si>
  <si>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</si>
  <si>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</si>
  <si>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</si>
  <si>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</si>
  <si>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</si>
  <si>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</si>
  <si>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</si>
  <si>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</si>
  <si>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</si>
  <si>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</si>
  <si>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</si>
  <si>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</si>
  <si>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</si>
  <si>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</si>
  <si>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</si>
  <si>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</si>
  <si>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</si>
  <si>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</si>
  <si>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</si>
  <si>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</si>
  <si>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</si>
  <si>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</si>
  <si>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</si>
  <si>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</si>
  <si>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</si>
  <si>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</si>
  <si>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</si>
  <si>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</si>
  <si>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</si>
  <si>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</si>
  <si>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</si>
  <si>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</si>
  <si>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</si>
  <si>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</si>
  <si>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</si>
  <si>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</si>
  <si>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</si>
  <si>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</si>
  <si>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</si>
  <si>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</si>
  <si>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</si>
  <si>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</si>
  <si>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</si>
  <si>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</si>
  <si>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</si>
  <si>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</si>
  <si>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</si>
  <si>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</si>
  <si>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</si>
  <si>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</si>
  <si>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</si>
  <si>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</si>
  <si>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</si>
  <si>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</si>
  <si>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</si>
  <si>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</si>
  <si>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</si>
  <si>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</si>
  <si>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</si>
  <si>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</si>
  <si>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</si>
  <si>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</si>
  <si>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</si>
  <si>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</si>
  <si>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</si>
  <si>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</si>
  <si>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</si>
  <si>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</si>
  <si>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</si>
  <si>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</si>
  <si>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</si>
  <si>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</si>
  <si>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</si>
  <si>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</si>
  <si>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</si>
  <si>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</si>
  <si>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</si>
  <si>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</si>
  <si>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</si>
  <si>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</si>
  <si>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</si>
  <si>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</si>
  <si>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</si>
  <si>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</si>
  <si>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</si>
  <si>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</si>
  <si>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</si>
  <si>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</si>
  <si>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</si>
  <si>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</si>
  <si>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</si>
  <si>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</si>
  <si>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</si>
  <si>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</si>
  <si>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</si>
  <si>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</si>
  <si>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</si>
  <si>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</si>
  <si>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</si>
  <si>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</si>
  <si>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</si>
  <si>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</si>
  <si>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</si>
  <si>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</si>
  <si>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</si>
  <si>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</si>
  <si>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</si>
  <si>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</si>
  <si>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</si>
  <si>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</si>
  <si>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</si>
  <si>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</si>
  <si>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</si>
  <si>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</si>
  <si>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</si>
  <si>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</si>
  <si>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</si>
  <si>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</si>
  <si>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</si>
  <si>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</si>
  <si>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</si>
  <si>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</si>
  <si>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</si>
  <si>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</si>
  <si>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</si>
  <si>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</si>
  <si>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</si>
  <si>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</si>
  <si>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</si>
  <si>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</si>
  <si>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</si>
  <si>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</si>
  <si>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</si>
  <si>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</si>
  <si>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</si>
  <si>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</si>
  <si>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</si>
  <si>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</si>
  <si>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</si>
  <si>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</si>
  <si>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</si>
  <si>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</si>
  <si>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</si>
  <si>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</si>
  <si>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</si>
  <si>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</si>
  <si>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</si>
  <si>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</si>
  <si>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</si>
  <si>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</si>
  <si>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</si>
  <si>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</si>
  <si>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</si>
  <si>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</si>
  <si>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</si>
  <si>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</si>
  <si>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</si>
  <si>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</si>
  <si>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</si>
  <si>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</si>
  <si>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</si>
  <si>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</si>
  <si>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</si>
  <si>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</si>
  <si>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</si>
  <si>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</si>
  <si>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</si>
  <si>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</si>
  <si>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</si>
  <si>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</si>
  <si>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</si>
  <si>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</si>
  <si>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</si>
  <si>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</si>
  <si>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</si>
  <si>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</si>
  <si>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</si>
  <si>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</si>
  <si>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</si>
  <si>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</si>
  <si>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</si>
  <si>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</si>
  <si>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</si>
  <si>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</si>
  <si>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</si>
  <si>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</si>
  <si>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</si>
  <si>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</si>
  <si>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</si>
  <si>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</si>
  <si>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</si>
  <si>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</si>
  <si>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</si>
  <si>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</si>
  <si>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</si>
  <si>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</si>
  <si>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</si>
  <si>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</si>
  <si>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</si>
  <si>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</si>
  <si>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</si>
  <si>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</si>
  <si>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</si>
  <si>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</si>
  <si>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</si>
  <si>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</si>
  <si>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</si>
  <si>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</si>
  <si>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</si>
  <si>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</si>
  <si>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</si>
  <si>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</si>
  <si>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</si>
  <si>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</si>
  <si>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</si>
  <si>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</si>
  <si>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</si>
  <si>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</si>
  <si>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</si>
  <si>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</si>
  <si>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</si>
  <si>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</si>
  <si>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</si>
  <si>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</si>
  <si>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</si>
  <si>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</si>
  <si>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</si>
  <si>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</si>
  <si>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</si>
  <si>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</si>
  <si>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</si>
  <si>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</si>
  <si>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</si>
  <si>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</si>
  <si>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</si>
  <si>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</si>
  <si>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</si>
  <si>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</si>
  <si>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</si>
  <si>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</si>
  <si>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</si>
  <si>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</si>
  <si>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</si>
  <si>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</si>
  <si>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</si>
  <si>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</si>
  <si>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</si>
  <si>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</si>
  <si>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</si>
  <si>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</si>
  <si>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</si>
  <si>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</si>
  <si>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</si>
  <si>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</si>
  <si>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</si>
  <si>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</si>
  <si>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</si>
  <si>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</si>
  <si>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</si>
  <si>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</si>
  <si>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</si>
  <si>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</si>
  <si>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</si>
  <si>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</si>
  <si>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</si>
  <si>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</si>
  <si>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</si>
  <si>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</si>
  <si>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</si>
  <si>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</si>
  <si>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</si>
  <si>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</si>
  <si>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</si>
  <si>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</si>
  <si>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</si>
  <si>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</si>
  <si>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</si>
  <si>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</si>
  <si>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</si>
  <si>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</si>
  <si>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</si>
  <si>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</si>
  <si>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</si>
  <si>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</si>
  <si>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</si>
  <si>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</si>
  <si>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</si>
  <si>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</si>
  <si>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</si>
  <si>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</si>
  <si>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</si>
  <si>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</si>
  <si>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</si>
  <si>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</si>
  <si>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</si>
  <si>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</si>
  <si>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</si>
  <si>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</si>
  <si>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</si>
  <si>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</si>
  <si>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</si>
  <si>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</si>
  <si>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</si>
  <si>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</si>
  <si>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</si>
  <si>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</si>
  <si>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</si>
  <si>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</si>
  <si>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</si>
  <si>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</si>
  <si>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</si>
  <si>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</si>
  <si>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</si>
  <si>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</si>
  <si>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</si>
  <si>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</si>
  <si>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</si>
  <si>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</si>
  <si>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</si>
  <si>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</si>
  <si>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</si>
  <si>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</si>
  <si>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</si>
  <si>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</si>
  <si>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</si>
  <si>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</si>
  <si>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</si>
  <si>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</si>
  <si>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</si>
  <si>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</si>
  <si>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</si>
  <si>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</si>
  <si>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</si>
  <si>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</si>
  <si>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</si>
  <si>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</si>
  <si>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</si>
  <si>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</si>
  <si>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</si>
  <si>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</si>
  <si>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</si>
  <si>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</si>
  <si>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</si>
  <si>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</si>
  <si>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</si>
  <si>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</si>
  <si>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</si>
  <si>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</si>
  <si>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</si>
  <si>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</si>
  <si>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</si>
  <si>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</si>
  <si>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</si>
  <si>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</si>
  <si>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</si>
  <si>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</si>
  <si>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</si>
  <si>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</si>
  <si>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</si>
  <si>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</si>
  <si>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</si>
  <si>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</si>
  <si>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</si>
  <si>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</si>
  <si>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</si>
  <si>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</si>
  <si>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</si>
  <si>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</si>
  <si>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</si>
  <si>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</si>
  <si>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</si>
  <si>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</si>
  <si>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</si>
  <si>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</si>
  <si>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</si>
  <si>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</si>
  <si>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</si>
  <si>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</si>
  <si>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</si>
  <si>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</si>
  <si>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</si>
  <si>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</si>
  <si>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</si>
  <si>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</si>
  <si>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</si>
  <si>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</si>
  <si>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</si>
  <si>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</si>
  <si>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</si>
  <si>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</si>
  <si>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</si>
  <si>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</si>
  <si>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</si>
  <si>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</si>
  <si>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</si>
  <si>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</si>
  <si>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</si>
  <si>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</si>
  <si>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</si>
  <si>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</si>
  <si>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</si>
  <si>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</si>
  <si>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</si>
  <si>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</si>
  <si>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</si>
  <si>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</si>
  <si>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</si>
  <si>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</si>
  <si>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</si>
  <si>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</si>
  <si>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</si>
  <si>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</si>
  <si>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</si>
  <si>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</si>
  <si>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</si>
  <si>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</si>
  <si>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</si>
  <si>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</si>
  <si>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</si>
  <si>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</si>
  <si>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</si>
  <si>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</si>
  <si>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</si>
  <si>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</si>
  <si>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</si>
  <si>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</si>
  <si>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</si>
  <si>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</si>
  <si>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</si>
  <si>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</si>
  <si>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</si>
  <si>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</si>
  <si>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</si>
  <si>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</si>
  <si>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</si>
  <si>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</si>
  <si>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</si>
  <si>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</si>
  <si>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</si>
  <si>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</si>
  <si>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</si>
  <si>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</si>
  <si>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</si>
  <si>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</si>
  <si>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</si>
  <si>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</si>
  <si>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</si>
  <si>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</si>
  <si>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</si>
  <si>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</si>
  <si>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</si>
  <si>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</si>
  <si>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</si>
  <si>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</si>
  <si>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</si>
  <si>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</si>
  <si>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</si>
  <si>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</si>
  <si>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</si>
  <si>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</si>
  <si>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</si>
  <si>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</si>
  <si>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</si>
  <si>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</si>
  <si>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</si>
  <si>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</si>
  <si>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</si>
  <si>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</si>
  <si>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</si>
  <si>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</si>
  <si>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</si>
  <si>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</si>
  <si>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</si>
  <si>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</si>
  <si>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</si>
  <si>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</si>
  <si>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</si>
  <si>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</si>
  <si>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</si>
  <si>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</si>
  <si>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</si>
  <si>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</si>
  <si>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</si>
  <si>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</si>
  <si>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</si>
  <si>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</si>
  <si>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</si>
  <si>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</si>
  <si>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</si>
  <si>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</si>
  <si>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</si>
  <si>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</si>
  <si>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</si>
  <si>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</si>
  <si>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</si>
  <si>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</si>
  <si>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</si>
  <si>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</si>
  <si>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</si>
  <si>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</si>
  <si>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</si>
  <si>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</si>
  <si>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</si>
  <si>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</si>
  <si>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</si>
  <si>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</si>
  <si>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</si>
  <si>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</si>
  <si>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</si>
  <si>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</si>
  <si>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</si>
  <si>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</si>
  <si>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</si>
  <si>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</si>
  <si>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</si>
  <si>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</si>
  <si>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</si>
  <si>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</si>
  <si>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</si>
  <si>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</si>
  <si>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</si>
  <si>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</si>
  <si>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</si>
  <si>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</si>
  <si>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</si>
  <si>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</si>
  <si>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</si>
  <si>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</si>
  <si>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</si>
  <si>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</si>
  <si>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</si>
  <si>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</si>
  <si>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</si>
  <si>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</si>
  <si>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</si>
  <si>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</si>
  <si>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</si>
  <si>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</si>
  <si>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</si>
  <si>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</si>
  <si>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</si>
  <si>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</si>
  <si>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</si>
  <si>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</si>
  <si>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</si>
  <si>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</si>
  <si>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</si>
  <si>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</si>
  <si>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</si>
  <si>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</si>
  <si>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</si>
  <si>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</si>
  <si>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</si>
  <si>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</si>
  <si>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</si>
  <si>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</si>
  <si>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</si>
  <si>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</si>
  <si>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</si>
  <si>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</si>
  <si>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</si>
  <si>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</si>
  <si>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</si>
  <si>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</si>
  <si>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</si>
  <si>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</si>
  <si>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</si>
  <si>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</si>
  <si>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</si>
  <si>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</si>
  <si>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</si>
  <si>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</si>
  <si>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</si>
  <si>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</si>
  <si>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</si>
  <si>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</si>
  <si>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</si>
  <si>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</si>
  <si>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</si>
  <si>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</si>
  <si>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</si>
  <si>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</si>
  <si>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</si>
  <si>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</si>
  <si>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</si>
  <si>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</si>
  <si>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</si>
  <si>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</si>
  <si>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</si>
  <si>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</si>
  <si>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</si>
  <si>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</si>
  <si>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</si>
  <si>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</si>
  <si>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</si>
  <si>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</si>
  <si>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</si>
  <si>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</si>
  <si>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</si>
  <si>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</si>
  <si>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</si>
  <si>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</si>
  <si>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</si>
  <si>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</si>
  <si>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</si>
  <si>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</si>
  <si>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</si>
  <si>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</si>
  <si>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</si>
  <si>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</si>
  <si>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</si>
  <si>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</si>
  <si>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</si>
  <si>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</si>
  <si>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</si>
  <si>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</si>
  <si>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</si>
  <si>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</si>
  <si>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</si>
  <si>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</si>
  <si>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</si>
  <si>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</si>
  <si>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</si>
  <si>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</si>
  <si>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</si>
  <si>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</si>
  <si>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</si>
  <si>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</si>
  <si>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</si>
  <si>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</si>
  <si>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</si>
  <si>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</si>
  <si>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</si>
  <si>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</si>
  <si>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</si>
  <si>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</si>
  <si>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</si>
  <si>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</si>
  <si>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</si>
  <si>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</si>
  <si>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</si>
  <si>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</si>
  <si>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</si>
  <si>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</si>
  <si>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</si>
  <si>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</si>
  <si>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</si>
  <si>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</si>
  <si>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</si>
  <si>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</si>
  <si>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</si>
  <si>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</si>
  <si>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</si>
  <si>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</si>
  <si>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</si>
  <si>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</si>
  <si>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</si>
  <si>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</si>
  <si>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</si>
  <si>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</si>
  <si>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</si>
  <si>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</si>
  <si>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</si>
  <si>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</si>
  <si>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</si>
  <si>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</si>
  <si>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</si>
  <si>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</si>
  <si>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</si>
  <si>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</si>
  <si>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</si>
  <si>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</si>
  <si>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</si>
  <si>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</si>
  <si>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</si>
  <si>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</si>
  <si>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</si>
  <si>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</si>
  <si>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</si>
  <si>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</si>
  <si>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</si>
  <si>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</si>
  <si>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</si>
  <si>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</si>
  <si>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</si>
  <si>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</si>
  <si>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</si>
  <si>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</si>
  <si>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</si>
  <si>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</si>
  <si>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</si>
  <si>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</si>
  <si>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</si>
  <si>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</si>
  <si>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</si>
  <si>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</si>
  <si>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</si>
  <si>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</si>
  <si>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</si>
  <si>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</si>
  <si>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</si>
  <si>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</si>
  <si>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</si>
  <si>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</si>
  <si>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</si>
  <si>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</si>
  <si>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</si>
  <si>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</si>
  <si>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</si>
  <si>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</si>
  <si>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</si>
  <si>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</si>
  <si>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</si>
  <si>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</si>
  <si>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</si>
  <si>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</si>
  <si>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</si>
  <si>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</si>
  <si>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</si>
  <si>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</si>
  <si>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</si>
  <si>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</si>
  <si>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</si>
  <si>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</si>
  <si>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</si>
  <si>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</si>
  <si>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</si>
  <si>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</si>
  <si>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</si>
  <si>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</si>
  <si>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</si>
  <si>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</si>
  <si>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</si>
  <si>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</si>
  <si>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</si>
  <si>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</si>
  <si>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</si>
  <si>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</si>
  <si>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</si>
  <si>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</si>
  <si>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</si>
  <si>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</si>
  <si>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</si>
  <si>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</si>
  <si>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</si>
  <si>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</si>
  <si>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</si>
  <si>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</si>
  <si>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</si>
  <si>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</si>
  <si>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</si>
  <si>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</si>
  <si>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</si>
  <si>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</si>
  <si>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</si>
  <si>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</si>
  <si>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</si>
  <si>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</si>
  <si>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</si>
  <si>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</si>
  <si>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</si>
  <si>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</si>
  <si>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</si>
  <si>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</si>
  <si>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</si>
  <si>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</si>
  <si>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</si>
  <si>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</si>
  <si>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</si>
  <si>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</si>
  <si>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</si>
  <si>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</si>
  <si>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</si>
  <si>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</si>
  <si>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</si>
  <si>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</si>
  <si>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</si>
  <si>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</si>
  <si>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</si>
  <si>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</si>
  <si>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</si>
  <si>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</si>
  <si>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</si>
  <si>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</si>
  <si>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</si>
  <si>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</si>
  <si>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</si>
  <si>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</si>
  <si>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</si>
  <si>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</si>
  <si>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</si>
  <si>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</si>
  <si>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</si>
  <si>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</si>
  <si>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</si>
  <si>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</si>
  <si>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</si>
  <si>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</si>
  <si>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</si>
  <si>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</si>
  <si>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</si>
  <si>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</si>
  <si>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</si>
  <si>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</si>
  <si>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</si>
  <si>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</si>
  <si>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</si>
  <si>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</si>
  <si>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</si>
  <si>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</si>
  <si>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</si>
  <si>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</si>
  <si>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</si>
  <si>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</si>
  <si>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</si>
  <si>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</si>
  <si>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</si>
  <si>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</si>
  <si>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</si>
  <si>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</si>
  <si>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</si>
  <si>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</si>
  <si>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</si>
  <si>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</si>
  <si>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</si>
  <si>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</si>
  <si>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</si>
  <si>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</si>
  <si>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</si>
  <si>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</si>
  <si>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</si>
  <si>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</si>
  <si>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</si>
  <si>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</si>
  <si>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</si>
  <si>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</si>
  <si>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</si>
  <si>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</si>
  <si>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</si>
  <si>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</si>
  <si>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</si>
  <si>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</si>
  <si>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</si>
  <si>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</si>
  <si>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</si>
  <si>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</si>
  <si>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</si>
  <si>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</si>
  <si>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</si>
  <si>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</si>
  <si>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</si>
  <si>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</si>
  <si>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</si>
  <si>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</si>
  <si>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</si>
  <si>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</si>
  <si>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</si>
  <si>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</si>
  <si>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</si>
  <si>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</si>
  <si>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</si>
  <si>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</si>
  <si>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</si>
  <si>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</si>
  <si>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</si>
  <si>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</si>
  <si>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</si>
  <si>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</si>
  <si>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</si>
  <si>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</si>
  <si>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</si>
  <si>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</si>
  <si>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</si>
  <si>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</si>
  <si>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</si>
  <si>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</si>
  <si>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</si>
  <si>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</si>
  <si>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</si>
  <si>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</si>
  <si>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</si>
  <si>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</si>
  <si>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</si>
  <si>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</si>
  <si>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</si>
  <si>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</si>
  <si>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</si>
  <si>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</si>
  <si>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</si>
  <si>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</si>
  <si>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</si>
  <si>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</si>
  <si>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</si>
  <si>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</si>
  <si>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</si>
  <si>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</si>
  <si>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</si>
  <si>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</si>
  <si>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</si>
  <si>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</si>
  <si>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</si>
  <si>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</si>
  <si>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</si>
  <si>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</si>
  <si>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</si>
  <si>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</si>
  <si>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</si>
  <si>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</si>
  <si>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</si>
  <si>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</si>
  <si>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</si>
  <si>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</si>
  <si>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</si>
  <si>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</si>
  <si>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</si>
  <si>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</si>
  <si>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</si>
  <si>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</si>
  <si>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</si>
  <si>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</si>
  <si>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</si>
  <si>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</si>
  <si>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</si>
  <si>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</si>
  <si>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</si>
  <si>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</si>
  <si>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</si>
  <si>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</si>
  <si>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</si>
  <si>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</si>
  <si>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</si>
  <si>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</si>
  <si>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</si>
  <si>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</si>
  <si>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</si>
  <si>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</si>
  <si>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</si>
  <si>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</si>
  <si>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</si>
  <si>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</si>
  <si>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</si>
  <si>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</si>
  <si>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</si>
  <si>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</si>
  <si>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</si>
  <si>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</si>
  <si>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</si>
  <si>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</si>
  <si>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</si>
  <si>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</si>
  <si>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</si>
  <si>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</si>
  <si>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</si>
  <si>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</si>
  <si>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</si>
  <si>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</si>
  <si>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</si>
  <si>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</si>
  <si>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</si>
  <si>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</si>
  <si>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</si>
  <si>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</si>
  <si>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</si>
  <si>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</si>
  <si>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</si>
  <si>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</si>
  <si>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</si>
  <si>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</si>
  <si>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</si>
  <si>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</si>
  <si>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</si>
  <si>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</si>
  <si>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</si>
  <si>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</si>
  <si>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</si>
  <si>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</si>
  <si>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</si>
  <si>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</si>
  <si>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</si>
  <si>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</si>
  <si>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</si>
  <si>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</si>
  <si>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</si>
  <si>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</si>
  <si>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</si>
  <si>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</si>
  <si>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</si>
  <si>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</si>
  <si>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</si>
  <si>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</si>
  <si>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</si>
  <si>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</si>
  <si>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</si>
  <si>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</si>
  <si>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</si>
  <si>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</si>
  <si>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</si>
  <si>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</si>
  <si>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</si>
  <si>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</si>
  <si>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</si>
  <si>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</si>
  <si>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</si>
  <si>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</si>
  <si>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</si>
  <si>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</si>
  <si>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</si>
  <si>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</si>
  <si>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</si>
  <si>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</si>
  <si>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</si>
  <si>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</si>
  <si>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</si>
  <si>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</si>
  <si>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</si>
  <si>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</si>
  <si>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</si>
  <si>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</si>
  <si>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</si>
  <si>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</si>
  <si>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</si>
  <si>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</si>
  <si>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</si>
  <si>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</si>
  <si>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</si>
  <si>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</si>
  <si>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</si>
  <si>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</si>
  <si>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</si>
  <si>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</si>
  <si>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</si>
  <si>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</si>
  <si>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</si>
  <si>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</si>
  <si>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</si>
  <si>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</si>
  <si>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</si>
  <si>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</si>
  <si>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</si>
  <si>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</si>
  <si>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</si>
  <si>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</si>
  <si>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</si>
  <si>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</si>
  <si>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</si>
  <si>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</si>
  <si>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</si>
  <si>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</si>
  <si>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</si>
  <si>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</si>
  <si>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</si>
  <si>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</si>
  <si>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</si>
  <si>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</si>
  <si>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</si>
  <si>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</si>
  <si>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</si>
  <si>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</si>
  <si>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</si>
  <si>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</si>
  <si>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</si>
  <si>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</si>
  <si>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</si>
  <si>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</si>
  <si>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</si>
  <si>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</si>
  <si>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</si>
  <si>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</si>
  <si>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</si>
  <si>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</si>
  <si>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</si>
  <si>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</si>
  <si>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</si>
  <si>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</si>
  <si>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</si>
  <si>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</si>
  <si>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</si>
  <si>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</si>
  <si>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</si>
  <si>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</si>
  <si>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</si>
  <si>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</si>
  <si>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</si>
  <si>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</si>
  <si>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</si>
  <si>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</si>
  <si>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</si>
  <si>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</si>
  <si>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</si>
  <si>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</si>
  <si>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</si>
  <si>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</si>
  <si>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</si>
  <si>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</si>
  <si>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</si>
  <si>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</si>
  <si>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</si>
  <si>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</si>
  <si>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</si>
  <si>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</si>
  <si>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</si>
  <si>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</si>
  <si>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</si>
  <si>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</si>
  <si>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</si>
  <si>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</si>
  <si>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</si>
  <si>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</si>
  <si>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</si>
  <si>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</si>
  <si>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</si>
  <si>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</si>
  <si>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</si>
  <si>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</si>
  <si>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</si>
  <si>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</si>
  <si>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</si>
  <si>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</si>
  <si>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</si>
  <si>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</si>
  <si>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</si>
  <si>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</si>
  <si>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</si>
  <si>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</si>
  <si>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</si>
  <si>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</si>
  <si>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</si>
  <si>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</si>
  <si>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</si>
  <si>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</si>
  <si>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</si>
  <si>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</si>
  <si>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</si>
  <si>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</si>
  <si>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</si>
  <si>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</si>
  <si>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</si>
  <si>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</si>
  <si>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</si>
  <si>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</si>
  <si>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</si>
  <si>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</si>
  <si>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</si>
  <si>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</si>
  <si>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</si>
  <si>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</si>
  <si>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</si>
  <si>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</si>
  <si>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</si>
  <si>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</si>
  <si>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</si>
  <si>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</si>
  <si>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</si>
  <si>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</si>
  <si>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</si>
  <si>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</si>
  <si>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</si>
  <si>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</si>
  <si>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</si>
  <si>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</si>
  <si>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</si>
  <si>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</si>
  <si>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</si>
  <si>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</si>
  <si>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</si>
  <si>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</si>
  <si>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</si>
  <si>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</si>
  <si>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</si>
  <si>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</si>
  <si>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</si>
  <si>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</si>
  <si>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</si>
  <si>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</si>
  <si>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</si>
  <si>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</si>
  <si>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</si>
  <si>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</si>
  <si>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</si>
  <si>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</si>
  <si>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</si>
  <si>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</si>
  <si>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</si>
  <si>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</si>
  <si>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</si>
  <si>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</si>
  <si>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</si>
  <si>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</si>
  <si>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</si>
  <si>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</si>
  <si>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</si>
  <si>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</si>
  <si>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</si>
  <si>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</si>
  <si>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</si>
  <si>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</si>
  <si>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</si>
  <si>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</si>
  <si>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</si>
  <si>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</si>
  <si>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</si>
  <si>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</si>
  <si>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</si>
  <si>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</si>
  <si>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</si>
  <si>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</si>
  <si>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</si>
  <si>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</si>
  <si>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</si>
  <si>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</si>
  <si>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</si>
  <si>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</si>
  <si>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</si>
  <si>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</si>
  <si>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</si>
  <si>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</si>
  <si>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</si>
  <si>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</si>
  <si>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</si>
  <si>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</si>
  <si>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</si>
  <si>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</si>
  <si>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</si>
  <si>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</si>
  <si>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</si>
  <si>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</si>
  <si>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</si>
  <si>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</si>
  <si>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</si>
  <si>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</si>
  <si>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</si>
  <si>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</si>
  <si>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</si>
  <si>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</si>
  <si>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</si>
  <si>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</si>
  <si>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</si>
  <si>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</si>
  <si>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</si>
  <si>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</si>
  <si>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</si>
  <si>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</si>
  <si>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</si>
  <si>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</si>
  <si>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</si>
  <si>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</si>
  <si>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</si>
  <si>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</si>
  <si>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</si>
  <si>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</si>
  <si>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</si>
  <si>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</si>
  <si>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</si>
  <si>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</si>
  <si>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</si>
  <si>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</si>
  <si>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</si>
  <si>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</si>
  <si>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</si>
  <si>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</si>
  <si>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</si>
  <si>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</si>
  <si>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</si>
  <si>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</si>
  <si>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</si>
  <si>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</si>
  <si>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</si>
  <si>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</si>
  <si>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</si>
  <si>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</si>
  <si>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</si>
  <si>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</si>
  <si>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</si>
  <si>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</si>
  <si>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</si>
  <si>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</si>
  <si>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</si>
  <si>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</si>
  <si>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</si>
  <si>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</si>
  <si>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</si>
  <si>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</si>
  <si>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</si>
  <si>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</si>
  <si>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</si>
  <si>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</si>
  <si>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</si>
  <si>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</si>
  <si>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</si>
  <si>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</si>
  <si>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</si>
  <si>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</si>
  <si>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</si>
  <si>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</si>
  <si>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</si>
  <si>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</si>
  <si>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</si>
  <si>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</si>
  <si>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</si>
  <si>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</si>
  <si>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</si>
  <si>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</si>
  <si>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</si>
  <si>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</si>
  <si>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</si>
  <si>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</si>
  <si>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</si>
  <si>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</si>
  <si>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</si>
  <si>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</si>
  <si>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</si>
  <si>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</si>
  <si>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</si>
  <si>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</si>
  <si>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</si>
  <si>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</si>
  <si>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</si>
  <si>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</si>
  <si>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</si>
  <si>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</si>
  <si>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</si>
  <si>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</si>
  <si>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</si>
  <si>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</si>
  <si>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</si>
  <si>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</si>
  <si>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</si>
  <si>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</si>
  <si>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</si>
  <si>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</si>
  <si>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</si>
  <si>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</si>
  <si>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</si>
  <si>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</si>
  <si>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</si>
  <si>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</si>
  <si>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</si>
  <si>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</si>
  <si>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</si>
  <si>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</si>
  <si>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</si>
  <si>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</si>
  <si>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</si>
  <si>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</si>
  <si>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</si>
  <si>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</si>
  <si>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</si>
  <si>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</si>
  <si>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</si>
  <si>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</si>
  <si>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</si>
  <si>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</si>
  <si>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</si>
  <si>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</si>
  <si>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</si>
  <si>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</si>
  <si>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</si>
  <si>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</si>
  <si>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</si>
  <si>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</si>
  <si>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</si>
  <si>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</si>
  <si>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</si>
  <si>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</si>
  <si>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</si>
  <si>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</si>
  <si>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</si>
  <si>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</si>
  <si>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</si>
  <si>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</si>
  <si>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</si>
  <si>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</si>
  <si>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</si>
  <si>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</si>
  <si>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</si>
  <si>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</si>
  <si>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</si>
  <si>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</si>
  <si>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</si>
  <si>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</si>
  <si>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</si>
  <si>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</si>
  <si>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</si>
  <si>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</si>
  <si>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</si>
  <si>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</si>
  <si>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</si>
  <si>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</si>
  <si>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</si>
  <si>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</si>
  <si>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</si>
  <si>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</si>
  <si>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</si>
  <si>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</si>
  <si>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</si>
  <si>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</si>
  <si>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</si>
  <si>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</si>
  <si>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</si>
  <si>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</si>
  <si>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</si>
  <si>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</si>
  <si>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</si>
  <si>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</si>
  <si>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</si>
  <si>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</si>
  <si>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</si>
  <si>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</si>
  <si>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</si>
  <si>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</si>
  <si>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</si>
  <si>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</si>
  <si>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</si>
  <si>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</si>
  <si>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</si>
  <si>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</si>
  <si>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</si>
  <si>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</si>
  <si>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</si>
  <si>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</si>
  <si>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</si>
  <si>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</si>
  <si>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</si>
  <si>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</si>
  <si>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</si>
  <si>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</si>
  <si>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</si>
  <si>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</si>
  <si>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</si>
  <si>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</si>
  <si>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</si>
  <si>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</si>
  <si>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</si>
  <si>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</si>
  <si>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</si>
  <si>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</si>
  <si>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</si>
  <si>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</si>
  <si>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</si>
  <si>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</si>
  <si>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</si>
  <si>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</si>
  <si>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</si>
  <si>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</si>
  <si>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</si>
  <si>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</si>
  <si>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</si>
  <si>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</si>
  <si>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</si>
  <si>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</si>
  <si>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</si>
  <si>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</si>
  <si>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</si>
  <si>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</si>
  <si>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</si>
  <si>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</si>
  <si>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</si>
  <si>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</si>
  <si>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</si>
  <si>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</si>
  <si>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</si>
  <si>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</si>
  <si>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</si>
  <si>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</si>
  <si>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</si>
  <si>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</si>
  <si>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</si>
  <si>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</si>
  <si>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</si>
  <si>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</si>
  <si>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</si>
  <si>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</si>
  <si>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</si>
  <si>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</si>
  <si>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</si>
  <si>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</si>
  <si>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</si>
  <si>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</si>
  <si>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</si>
  <si>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</si>
  <si>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</si>
  <si>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</si>
  <si>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</si>
  <si>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</si>
  <si>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</si>
  <si>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</si>
  <si>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</si>
  <si>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</si>
  <si>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</si>
  <si>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</si>
  <si>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</si>
  <si>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</si>
  <si>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</si>
  <si>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</si>
  <si>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</si>
  <si>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</si>
  <si>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</si>
  <si>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</si>
  <si>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</si>
  <si>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</si>
  <si>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</si>
  <si>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</si>
  <si>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</si>
  <si>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</si>
  <si>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</si>
  <si>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</si>
  <si>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</si>
  <si>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</si>
  <si>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</si>
  <si>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</si>
  <si>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</si>
  <si>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</si>
  <si>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</si>
  <si>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</si>
  <si>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</si>
  <si>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</si>
  <si>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</si>
  <si>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</si>
  <si>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</si>
  <si>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</si>
  <si>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</si>
  <si>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</si>
  <si>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</si>
  <si>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</si>
  <si>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</si>
  <si>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</si>
  <si>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</si>
  <si>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</si>
  <si>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</si>
  <si>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</si>
  <si>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</si>
  <si>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</si>
  <si>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</si>
  <si>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</si>
  <si>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</si>
  <si>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</si>
  <si>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</si>
  <si>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</si>
  <si>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</si>
  <si>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</si>
  <si>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</si>
  <si>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</si>
  <si>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</si>
  <si>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</si>
  <si>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</si>
  <si>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</si>
  <si>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</si>
  <si>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</si>
  <si>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</si>
  <si>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</si>
  <si>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</si>
  <si>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</si>
  <si>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</si>
  <si>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</si>
  <si>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</si>
  <si>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</si>
  <si>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</si>
  <si>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</si>
  <si>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</si>
  <si>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</si>
  <si>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</si>
  <si>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</si>
  <si>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</si>
  <si>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</si>
  <si>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</si>
  <si>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</si>
  <si>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</si>
  <si>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</si>
  <si>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</si>
  <si>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</si>
  <si>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</si>
  <si>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</si>
  <si>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</si>
  <si>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</si>
  <si>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</si>
  <si>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</si>
  <si>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</si>
  <si>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</si>
  <si>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</si>
  <si>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</si>
  <si>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</si>
  <si>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</si>
  <si>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</si>
  <si>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</si>
  <si>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</si>
  <si>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</si>
  <si>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</si>
  <si>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</si>
  <si>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</si>
  <si>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</si>
  <si>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</si>
  <si>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</si>
  <si>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</si>
  <si>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</si>
  <si>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</si>
  <si>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</si>
  <si>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</si>
  <si>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</si>
  <si>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</si>
  <si>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</si>
  <si>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</si>
  <si>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</si>
  <si>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</si>
  <si>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</si>
  <si>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</si>
  <si>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</si>
  <si>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</si>
  <si>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</si>
  <si>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</si>
  <si>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</si>
  <si>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</si>
  <si>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</si>
  <si>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</si>
  <si>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</si>
  <si>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</si>
  <si>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</si>
  <si>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</si>
  <si>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</si>
  <si>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</si>
  <si>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</si>
  <si>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</si>
  <si>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</si>
  <si>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</si>
  <si>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</si>
  <si>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</si>
  <si>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</si>
  <si>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</si>
  <si>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</si>
  <si>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</si>
  <si>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</si>
  <si>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</si>
  <si>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</si>
  <si>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</si>
  <si>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</si>
  <si>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</si>
  <si>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</si>
  <si>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</si>
  <si>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</si>
  <si>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</si>
  <si>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</si>
  <si>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</si>
  <si>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</si>
  <si>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</si>
  <si>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</si>
  <si>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</si>
  <si>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</si>
  <si>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</si>
  <si>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</si>
  <si>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</si>
  <si>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</si>
  <si>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</si>
  <si>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</si>
  <si>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</si>
  <si>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</si>
  <si>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</si>
  <si>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</si>
  <si>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</si>
  <si>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</si>
  <si>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</si>
  <si>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</si>
  <si>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</si>
  <si>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</si>
  <si>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</si>
  <si>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</si>
  <si>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</si>
  <si>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</si>
  <si>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</si>
  <si>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</si>
  <si>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</si>
  <si>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</si>
  <si>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</si>
  <si>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</si>
  <si>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</si>
  <si>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</si>
  <si>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</si>
  <si>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</si>
  <si>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</si>
  <si>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</si>
  <si>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</si>
  <si>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</si>
  <si>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</si>
  <si>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</si>
  <si>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</si>
  <si>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</si>
  <si>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</si>
  <si>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</si>
  <si>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</si>
  <si>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</si>
  <si>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</si>
  <si>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</si>
  <si>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</si>
  <si>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</si>
  <si>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</si>
  <si>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</si>
  <si>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</si>
  <si>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</si>
  <si>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</si>
  <si>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</si>
  <si>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</si>
  <si>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</si>
  <si>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</si>
  <si>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</si>
  <si>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</si>
  <si>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</si>
  <si>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</si>
  <si>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</si>
  <si>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</si>
  <si>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</si>
  <si>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</si>
  <si>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</si>
  <si>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</si>
  <si>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</si>
  <si>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</si>
  <si>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</si>
  <si>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</si>
  <si>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</si>
  <si>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</si>
  <si>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</si>
  <si>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</si>
  <si>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</si>
  <si>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</si>
  <si>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</si>
  <si>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</si>
  <si>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</si>
  <si>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</si>
  <si>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</si>
  <si>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</si>
  <si>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</si>
  <si>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</si>
  <si>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</si>
  <si>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</si>
  <si>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</si>
  <si>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</si>
  <si>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</si>
  <si>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</si>
  <si>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</si>
  <si>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</si>
  <si>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</si>
  <si>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</si>
  <si>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</si>
  <si>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</si>
  <si>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</si>
  <si>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</si>
  <si>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</si>
  <si>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</si>
  <si>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</si>
  <si>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</si>
  <si>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</si>
  <si>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</si>
  <si>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</si>
  <si>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</si>
  <si>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</si>
  <si>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</si>
  <si>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</si>
  <si>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</si>
  <si>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</si>
  <si>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</si>
  <si>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</si>
  <si>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</si>
  <si>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</si>
  <si>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</si>
  <si>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</si>
  <si>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</si>
  <si>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</si>
  <si>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</si>
  <si>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</si>
  <si>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</si>
  <si>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</si>
  <si>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</si>
  <si>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</si>
  <si>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</si>
  <si>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</si>
  <si>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</si>
  <si>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</si>
  <si>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</si>
  <si>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</si>
  <si>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</si>
  <si>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</si>
  <si>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</si>
  <si>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</si>
  <si>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</si>
  <si>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</si>
  <si>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</si>
  <si>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</si>
  <si>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</si>
  <si>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</si>
  <si>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</si>
  <si>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</si>
  <si>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</si>
  <si>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</si>
  <si>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</si>
  <si>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</si>
  <si>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</si>
  <si>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</si>
  <si>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</si>
  <si>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</si>
  <si>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</si>
  <si>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</si>
  <si>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</si>
  <si>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</si>
  <si>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</si>
  <si>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</si>
  <si>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</si>
  <si>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</si>
  <si>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</si>
  <si>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</si>
  <si>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</si>
  <si>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</si>
  <si>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</si>
  <si>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</si>
  <si>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</si>
  <si>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</si>
  <si>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</si>
  <si>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</si>
  <si>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</si>
  <si>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</si>
  <si>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</si>
  <si>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</si>
  <si>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</si>
  <si>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</si>
  <si>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</si>
  <si>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</si>
  <si>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</si>
  <si>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</si>
  <si>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</si>
  <si>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</si>
  <si>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</si>
  <si>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</si>
  <si>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</si>
  <si>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</si>
  <si>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</si>
  <si>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</si>
  <si>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</si>
  <si>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</si>
  <si>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</si>
  <si>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</si>
  <si>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</si>
  <si>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</si>
  <si>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</si>
  <si>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</si>
  <si>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</si>
  <si>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</si>
  <si>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</si>
  <si>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</si>
  <si>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</si>
  <si>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</si>
  <si>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</si>
  <si>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</si>
  <si>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</si>
  <si>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</si>
  <si>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</si>
  <si>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</si>
  <si>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</si>
  <si>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</si>
  <si>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</si>
  <si>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</si>
  <si>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</si>
  <si>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</si>
  <si>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</si>
  <si>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</si>
  <si>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</si>
  <si>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</si>
  <si>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</si>
  <si>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</si>
  <si>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</si>
  <si>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</si>
  <si>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</si>
  <si>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</si>
  <si>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</si>
  <si>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</si>
  <si>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</si>
  <si>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</si>
  <si>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</si>
  <si>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</si>
  <si>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</si>
  <si>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</si>
  <si>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</si>
  <si>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</si>
  <si>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</si>
  <si>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</si>
  <si>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</si>
  <si>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</si>
  <si>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</si>
  <si>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</si>
  <si>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</si>
  <si>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</si>
  <si>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</si>
  <si>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</si>
  <si>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</si>
  <si>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</si>
  <si>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</si>
  <si>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</si>
  <si>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</si>
  <si>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</si>
  <si>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</si>
  <si>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</si>
  <si>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</si>
  <si>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</si>
  <si>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</si>
  <si>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</si>
  <si>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</si>
  <si>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</si>
  <si>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</si>
  <si>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</si>
  <si>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</si>
  <si>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</si>
  <si>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</si>
  <si>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</si>
  <si>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</si>
  <si>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</si>
  <si>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</si>
  <si>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</si>
  <si>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</si>
  <si>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</si>
  <si>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</si>
  <si>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</si>
  <si>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</si>
  <si>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</si>
  <si>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</si>
  <si>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</si>
  <si>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</si>
  <si>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</si>
  <si>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</si>
  <si>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</si>
  <si>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</si>
  <si>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</si>
  <si>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</si>
  <si>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</si>
  <si>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</si>
  <si>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</si>
  <si>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</si>
  <si>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</si>
  <si>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</si>
  <si>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</si>
  <si>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</si>
  <si>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</si>
  <si>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</si>
  <si>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</si>
  <si>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</si>
  <si>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</si>
  <si>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</si>
  <si>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</si>
  <si>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</si>
  <si>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</si>
  <si>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</si>
  <si>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</si>
  <si>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</si>
  <si>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</si>
  <si>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</si>
  <si>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</si>
  <si>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</si>
  <si>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</si>
  <si>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</si>
  <si>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</si>
  <si>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</si>
  <si>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</si>
  <si>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</si>
  <si>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</si>
  <si>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</si>
  <si>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</si>
  <si>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</si>
  <si>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</si>
  <si>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</si>
  <si>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</si>
  <si>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</si>
  <si>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</si>
  <si>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</si>
  <si>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</si>
  <si>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</si>
  <si>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</si>
  <si>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</si>
  <si>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</si>
  <si>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</si>
  <si>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</si>
  <si>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</si>
  <si>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</si>
  <si>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</si>
  <si>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</si>
  <si>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</si>
  <si>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</si>
  <si>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</si>
  <si>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</si>
  <si>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</si>
  <si>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</si>
  <si>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</si>
  <si>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</si>
  <si>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</si>
  <si>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</si>
  <si>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</si>
  <si>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</si>
  <si>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</si>
  <si>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</si>
  <si>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</si>
  <si>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</si>
  <si>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</si>
  <si>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</si>
  <si>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</si>
  <si>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</si>
  <si>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</si>
  <si>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</si>
  <si>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</si>
  <si>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</si>
  <si>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</si>
  <si>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</si>
  <si>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</si>
  <si>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</si>
  <si>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</si>
  <si>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</si>
  <si>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</si>
  <si>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</si>
  <si>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</si>
  <si>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</si>
  <si>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</si>
  <si>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</si>
  <si>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</si>
  <si>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</si>
  <si>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</si>
  <si>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</si>
  <si>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</si>
  <si>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</si>
  <si>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</si>
  <si>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</si>
  <si>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</si>
  <si>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</si>
  <si>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</si>
  <si>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</si>
  <si>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</si>
  <si>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</si>
  <si>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</si>
  <si>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</si>
  <si>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</si>
  <si>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</si>
  <si>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</si>
  <si>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</si>
  <si>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</si>
  <si>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</si>
  <si>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</si>
  <si>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</si>
  <si>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</si>
  <si>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</si>
  <si>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</si>
  <si>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</si>
  <si>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</si>
  <si>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</si>
  <si>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</si>
  <si>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</si>
  <si>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</si>
  <si>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</si>
  <si>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</si>
  <si>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</si>
  <si>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</si>
  <si>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</si>
  <si>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</si>
  <si>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</si>
  <si>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</si>
  <si>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</si>
  <si>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</si>
  <si>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</si>
  <si>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</si>
  <si>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</si>
  <si>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</si>
  <si>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</si>
  <si>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</si>
  <si>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</si>
  <si>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</si>
  <si>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</si>
  <si>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</si>
  <si>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</si>
  <si>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</si>
  <si>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</si>
  <si>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</si>
  <si>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</si>
  <si>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</si>
  <si>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</si>
  <si>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</si>
  <si>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</si>
  <si>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</si>
  <si>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</si>
  <si>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</si>
  <si>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</si>
  <si>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</si>
  <si>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</si>
  <si>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</si>
  <si>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</si>
  <si>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</si>
  <si>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</si>
  <si>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</si>
  <si>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</si>
  <si>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</si>
  <si>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</si>
  <si>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</si>
  <si>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</si>
  <si>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</si>
  <si>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</si>
  <si>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</si>
  <si>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</si>
  <si>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</si>
  <si>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</si>
  <si>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</si>
  <si>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</si>
  <si>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</si>
  <si>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</si>
  <si>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</si>
  <si>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</si>
  <si>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</si>
  <si>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</si>
  <si>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</si>
  <si>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</si>
  <si>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</si>
  <si>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</si>
  <si>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</si>
  <si>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</si>
  <si>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</si>
  <si>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</si>
  <si>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</si>
  <si>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</si>
  <si>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</si>
  <si>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</si>
  <si>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</si>
  <si>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</si>
  <si>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</si>
  <si>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</si>
  <si>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</si>
  <si>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</si>
  <si>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</si>
  <si>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</si>
  <si>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</si>
  <si>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</si>
  <si>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</si>
  <si>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</si>
  <si>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</si>
  <si>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</si>
  <si>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</si>
  <si>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</si>
  <si>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</si>
  <si>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</si>
  <si>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</si>
  <si>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</si>
  <si>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</si>
  <si>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</si>
  <si>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</si>
  <si>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</si>
  <si>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</si>
  <si>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</si>
  <si>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</si>
  <si>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</si>
  <si>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</si>
  <si>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</si>
  <si>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</si>
  <si>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</si>
  <si>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</si>
  <si>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</si>
  <si>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</si>
  <si>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</si>
  <si>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</si>
  <si>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</si>
  <si>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</si>
  <si>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</si>
  <si>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</si>
  <si>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</si>
  <si>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</si>
  <si>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</si>
  <si>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</si>
  <si>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</si>
  <si>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</si>
  <si>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</si>
  <si>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</si>
  <si>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</si>
  <si>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</si>
  <si>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</si>
  <si>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</si>
  <si>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</si>
  <si>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</si>
  <si>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</si>
  <si>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</si>
  <si>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</si>
  <si>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</si>
  <si>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</si>
  <si>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</si>
  <si>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</si>
  <si>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</si>
  <si>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</si>
  <si>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</si>
  <si>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</si>
  <si>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</si>
  <si>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</si>
  <si>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</si>
  <si>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</si>
  <si>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</si>
  <si>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</si>
  <si>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</si>
  <si>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</si>
  <si>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</si>
  <si>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</si>
  <si>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</si>
  <si>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</si>
  <si>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</si>
  <si>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</si>
  <si>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</si>
  <si>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</si>
  <si>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</si>
  <si>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</si>
  <si>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</si>
  <si>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</si>
  <si>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</si>
  <si>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</si>
  <si>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</si>
  <si>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</si>
  <si>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</si>
  <si>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</si>
  <si>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</si>
  <si>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</si>
  <si>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</si>
  <si>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</si>
  <si>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</si>
  <si>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</si>
  <si>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</si>
  <si>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</si>
  <si>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</si>
  <si>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</si>
  <si>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</si>
  <si>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</si>
  <si>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</si>
  <si>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</si>
  <si>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</si>
  <si>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</si>
  <si>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</si>
  <si>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</si>
  <si>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</si>
  <si>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</si>
  <si>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</si>
  <si>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</si>
  <si>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</si>
  <si>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</si>
  <si>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</si>
  <si>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</si>
  <si>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</si>
  <si>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</si>
  <si>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</si>
  <si>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</si>
  <si>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</si>
  <si>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</si>
  <si>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</si>
  <si>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</si>
  <si>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</si>
  <si>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</si>
  <si>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</si>
  <si>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</si>
  <si>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</si>
  <si>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</si>
  <si>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</si>
  <si>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</si>
  <si>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</si>
  <si>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</si>
  <si>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</si>
  <si>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</si>
  <si>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</si>
  <si>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</si>
  <si>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</si>
  <si>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</si>
  <si>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</si>
  <si>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</si>
  <si>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</si>
  <si>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</si>
  <si>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</si>
  <si>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</si>
  <si>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</si>
  <si>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</si>
  <si>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</si>
  <si>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</si>
  <si>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</si>
  <si>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</si>
  <si>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</si>
  <si>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</si>
  <si>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</si>
  <si>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</si>
  <si>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</si>
  <si>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</si>
  <si>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</si>
  <si>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</si>
  <si>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</si>
  <si>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</si>
  <si>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</si>
  <si>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</si>
  <si>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</si>
  <si>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</si>
  <si>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</si>
  <si>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</si>
  <si>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</si>
  <si>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</si>
  <si>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</si>
  <si>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</si>
  <si>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</si>
  <si>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</si>
  <si>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</si>
  <si>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</si>
  <si>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</si>
  <si>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</si>
  <si>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</si>
  <si>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</si>
  <si>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</si>
  <si>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</si>
  <si>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</si>
  <si>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</si>
  <si>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</si>
  <si>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</si>
  <si>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</si>
  <si>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</si>
  <si>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</si>
  <si>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</si>
  <si>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</si>
  <si>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</si>
  <si>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</si>
  <si>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</si>
  <si>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</si>
  <si>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</si>
  <si>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</si>
  <si>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</si>
  <si>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</si>
  <si>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</si>
  <si>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</si>
  <si>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</si>
  <si>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</si>
  <si>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</si>
  <si>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</si>
  <si>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</si>
  <si>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</si>
  <si>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</si>
  <si>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</si>
  <si>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</si>
  <si>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</si>
  <si>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</si>
  <si>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</si>
  <si>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</si>
  <si>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</si>
  <si>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</si>
  <si>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</si>
  <si>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</si>
  <si>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</si>
  <si>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</si>
  <si>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</si>
  <si>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</si>
  <si>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</si>
  <si>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</si>
  <si>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</si>
  <si>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</si>
  <si>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</si>
  <si>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</si>
  <si>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</si>
  <si>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</si>
  <si>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</si>
  <si>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</si>
  <si>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</si>
  <si>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</si>
  <si>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</si>
  <si>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</si>
  <si>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</si>
  <si>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</si>
  <si>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</si>
  <si>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</si>
  <si>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</si>
  <si>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</si>
  <si>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</si>
  <si>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</si>
  <si>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</si>
  <si>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</si>
  <si>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</si>
  <si>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</si>
  <si>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</si>
  <si>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</si>
  <si>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</si>
  <si>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</si>
  <si>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</si>
  <si>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</si>
  <si>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</si>
  <si>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</si>
  <si>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</si>
  <si>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</si>
  <si>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</si>
  <si>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</si>
  <si>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</si>
  <si>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</si>
  <si>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</si>
  <si>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</si>
  <si>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</si>
  <si>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</si>
  <si>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</si>
  <si>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</si>
  <si>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</si>
  <si>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</si>
  <si>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</si>
  <si>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</si>
  <si>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</si>
  <si>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</si>
  <si>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</si>
  <si>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</si>
  <si>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</si>
  <si>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</si>
  <si>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</si>
  <si>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</si>
  <si>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</si>
  <si>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</si>
  <si>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</si>
  <si>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</si>
  <si>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</si>
  <si>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</si>
  <si>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</si>
  <si>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</si>
  <si>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</si>
  <si>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</si>
  <si>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</si>
  <si>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</si>
  <si>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</si>
  <si>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</si>
  <si>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</si>
  <si>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</si>
  <si>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</si>
  <si>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</si>
  <si>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</si>
  <si>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</si>
  <si>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</si>
  <si>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</si>
  <si>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</si>
  <si>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</si>
  <si>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</si>
  <si>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</si>
  <si>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</si>
  <si>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</si>
  <si>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</si>
  <si>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</si>
  <si>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</si>
  <si>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</si>
  <si>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</si>
  <si>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</si>
  <si>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</si>
  <si>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</si>
  <si>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</si>
  <si>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</si>
  <si>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</si>
  <si>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</si>
  <si>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</si>
  <si>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</si>
  <si>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</si>
  <si>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</si>
  <si>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</si>
  <si>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</si>
  <si>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</si>
  <si>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</si>
  <si>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</si>
  <si>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</si>
  <si>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</si>
  <si>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</si>
  <si>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</si>
  <si>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</si>
  <si>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</si>
  <si>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</si>
  <si>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</si>
  <si>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</si>
  <si>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</si>
  <si>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</si>
  <si>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</si>
  <si>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</si>
  <si>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</si>
  <si>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</si>
  <si>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</si>
  <si>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</si>
  <si>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</si>
  <si>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</si>
  <si>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</si>
  <si>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</si>
  <si>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</si>
  <si>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</si>
  <si>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</si>
  <si>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</si>
  <si>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</si>
  <si>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</si>
  <si>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</si>
  <si>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</si>
  <si>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</si>
  <si>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</si>
  <si>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</si>
  <si>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</si>
  <si>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</si>
  <si>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</si>
  <si>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</si>
  <si>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</si>
  <si>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</si>
  <si>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</si>
  <si>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</si>
  <si>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</si>
  <si>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</si>
  <si>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</si>
  <si>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</si>
  <si>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</si>
  <si>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</si>
  <si>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</si>
  <si>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</si>
  <si>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</si>
  <si>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</si>
  <si>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</si>
  <si>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</si>
  <si>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</si>
  <si>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</si>
  <si>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</si>
  <si>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</si>
  <si>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</si>
  <si>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</si>
  <si>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</si>
  <si>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</si>
  <si>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</si>
  <si>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</si>
  <si>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</si>
  <si>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</si>
  <si>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</si>
  <si>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</si>
  <si>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</si>
  <si>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</si>
  <si>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</si>
  <si>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</si>
  <si>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</si>
  <si>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</si>
  <si>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</si>
  <si>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</si>
  <si>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</si>
  <si>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</si>
  <si>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</si>
  <si>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</si>
  <si>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</si>
  <si>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</si>
  <si>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</si>
  <si>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</si>
  <si>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</si>
  <si>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</si>
  <si>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</si>
  <si>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</si>
  <si>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</si>
  <si>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</si>
  <si>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</si>
  <si>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</si>
  <si>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</si>
  <si>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</si>
  <si>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</si>
  <si>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</si>
  <si>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</si>
  <si>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</si>
  <si>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</si>
  <si>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</si>
  <si>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</si>
  <si>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</si>
  <si>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</si>
  <si>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</si>
  <si>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</si>
  <si>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</si>
  <si>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</si>
  <si>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</si>
  <si>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</si>
  <si>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</si>
  <si>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</si>
  <si>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</si>
  <si>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</si>
  <si>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</si>
  <si>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</si>
  <si>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</si>
  <si>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</si>
  <si>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</si>
  <si>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</si>
  <si>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</si>
  <si>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</si>
  <si>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</si>
  <si>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</si>
  <si>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</si>
  <si>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</si>
  <si>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</si>
  <si>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</si>
  <si>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</si>
  <si>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</si>
  <si>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</si>
  <si>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</si>
  <si>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</si>
  <si>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</si>
  <si>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</si>
  <si>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</si>
  <si>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</si>
  <si>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</si>
  <si>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</si>
  <si>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</si>
  <si>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</si>
  <si>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</si>
  <si>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</si>
  <si>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</si>
  <si>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</si>
  <si>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</si>
  <si>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</si>
  <si>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</si>
  <si>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</si>
  <si>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</si>
  <si>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</si>
  <si>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</si>
  <si>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</si>
  <si>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</si>
  <si>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</si>
  <si>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</si>
  <si>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</si>
  <si>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</si>
  <si>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</si>
  <si>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</si>
  <si>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</si>
  <si>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</si>
  <si>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</si>
  <si>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</si>
  <si>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</si>
  <si>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</si>
  <si>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</si>
  <si>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</si>
  <si>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</si>
  <si>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</si>
  <si>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</si>
  <si>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</si>
  <si>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</si>
  <si>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</si>
  <si>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</si>
  <si>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</si>
  <si>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</si>
  <si>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</si>
  <si>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</si>
  <si>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</si>
  <si>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</si>
  <si>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</si>
  <si>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</si>
  <si>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</si>
  <si>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</si>
  <si>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</si>
  <si>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</si>
  <si>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</si>
  <si>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</si>
  <si>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</si>
  <si>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</si>
  <si>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</si>
  <si>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</si>
  <si>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</si>
  <si>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</si>
  <si>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</si>
  <si>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</si>
  <si>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</si>
  <si>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</si>
  <si>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</si>
  <si>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</si>
  <si>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</si>
  <si>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</si>
  <si>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</si>
  <si>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</si>
  <si>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</si>
  <si>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</si>
  <si>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</si>
  <si>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</si>
  <si>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</si>
  <si>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</si>
  <si>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</si>
  <si>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</si>
  <si>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</si>
  <si>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</si>
  <si>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</si>
  <si>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</si>
  <si>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</si>
  <si>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</si>
  <si>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</si>
  <si>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</si>
  <si>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</si>
  <si>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</si>
  <si>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</si>
  <si>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</si>
  <si>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</si>
  <si>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</si>
  <si>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</si>
  <si>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</si>
  <si>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</si>
  <si>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</si>
  <si>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</si>
  <si>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</si>
  <si>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</si>
  <si>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</si>
  <si>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</si>
  <si>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</si>
  <si>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</si>
  <si>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</si>
  <si>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</si>
  <si>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</si>
  <si>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</si>
  <si>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</si>
  <si>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</si>
  <si>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</si>
  <si>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</si>
  <si>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</si>
  <si>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</si>
  <si>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</si>
  <si>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</si>
  <si>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</si>
  <si>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</si>
  <si>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</si>
  <si>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</si>
  <si>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</si>
  <si>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</si>
  <si>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</si>
  <si>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</si>
  <si>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</si>
  <si>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</si>
  <si>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</si>
  <si>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</si>
  <si>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</si>
  <si>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</si>
  <si>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</si>
  <si>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</si>
  <si>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</si>
  <si>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</si>
  <si>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</si>
  <si>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</si>
  <si>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</si>
  <si>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</si>
  <si>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</si>
  <si>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</si>
  <si>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</si>
  <si>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</si>
  <si>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</si>
  <si>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</si>
  <si>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</si>
  <si>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</si>
  <si>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</si>
  <si>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</si>
  <si>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</si>
  <si>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</si>
  <si>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</si>
  <si>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</si>
  <si>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</si>
  <si>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</si>
  <si>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</si>
  <si>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</si>
  <si>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</si>
  <si>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</si>
  <si>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</si>
  <si>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</si>
  <si>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</si>
  <si>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</si>
  <si>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</si>
  <si>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</si>
  <si>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</si>
  <si>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</si>
  <si>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</si>
  <si>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</si>
  <si>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</si>
  <si>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</si>
  <si>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</si>
  <si>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</si>
  <si>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</si>
  <si>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</si>
  <si>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</si>
  <si>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</si>
  <si>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</si>
  <si>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</si>
  <si>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</si>
  <si>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</si>
  <si>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</si>
  <si>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</si>
  <si>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</si>
  <si>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</si>
  <si>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</si>
  <si>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</si>
  <si>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</si>
  <si>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</si>
  <si>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</si>
  <si>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</si>
  <si>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</si>
  <si>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</si>
  <si>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</si>
  <si>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</si>
  <si>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</si>
  <si>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</si>
  <si>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</si>
  <si>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</si>
  <si>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</si>
  <si>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</si>
  <si>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</si>
  <si>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</si>
  <si>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</si>
  <si>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</si>
  <si>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</si>
  <si>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</si>
  <si>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</si>
  <si>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</si>
  <si>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</si>
  <si>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</si>
  <si>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</si>
  <si>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</si>
  <si>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</si>
  <si>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</si>
  <si>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</si>
  <si>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</si>
  <si>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</si>
  <si>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</si>
  <si>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</si>
  <si>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</si>
  <si>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</si>
  <si>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</si>
  <si>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</si>
  <si>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</si>
  <si>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</si>
  <si>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</si>
  <si>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</si>
  <si>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</si>
  <si>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</si>
  <si>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</si>
  <si>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</si>
  <si>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</si>
  <si>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</si>
  <si>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</si>
  <si>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</si>
  <si>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</si>
  <si>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</si>
  <si>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</si>
  <si>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</si>
  <si>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</si>
  <si>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</si>
  <si>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</si>
  <si>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</si>
  <si>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</si>
  <si>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</si>
  <si>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</si>
  <si>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</si>
  <si>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</si>
  <si>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</si>
  <si>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</si>
  <si>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</si>
  <si>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</si>
  <si>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</si>
  <si>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</si>
  <si>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</si>
  <si>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</si>
  <si>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</si>
  <si>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</si>
  <si>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</si>
  <si>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</si>
  <si>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</si>
  <si>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</si>
  <si>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</si>
  <si>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</si>
  <si>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</si>
  <si>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</si>
  <si>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</si>
  <si>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</si>
  <si>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</si>
  <si>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</si>
  <si>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</si>
  <si>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</si>
  <si>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</si>
  <si>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</si>
  <si>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</si>
  <si>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</si>
  <si>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</si>
  <si>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</si>
  <si>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</si>
  <si>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</si>
  <si>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</si>
  <si>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</si>
  <si>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</si>
  <si>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</si>
  <si>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</si>
  <si>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</si>
  <si>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</si>
  <si>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</si>
  <si>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</si>
  <si>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</si>
  <si>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</si>
  <si>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</si>
  <si>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</si>
  <si>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</si>
  <si>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</si>
  <si>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</si>
  <si>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</si>
  <si>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</si>
  <si>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</si>
  <si>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</si>
  <si>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</si>
  <si>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</si>
  <si>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</si>
  <si>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</si>
  <si>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</si>
  <si>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</si>
  <si>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</si>
  <si>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</si>
  <si>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</si>
  <si>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</si>
  <si>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</si>
  <si>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</si>
  <si>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</si>
  <si>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</si>
  <si>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</si>
  <si>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</si>
  <si>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</si>
  <si>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</si>
  <si>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</si>
  <si>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</si>
  <si>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</si>
  <si>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</si>
  <si>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</si>
  <si>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</si>
  <si>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</si>
  <si>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</si>
  <si>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</si>
  <si>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</si>
  <si>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</si>
  <si>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</si>
  <si>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</si>
  <si>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</si>
  <si>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</si>
  <si>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</si>
  <si>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</si>
  <si>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</si>
  <si>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</si>
  <si>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</si>
  <si>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</si>
  <si>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</si>
  <si>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</si>
  <si>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</si>
  <si>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</si>
  <si>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</si>
  <si>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</si>
  <si>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</si>
  <si>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</si>
  <si>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</si>
  <si>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</si>
  <si>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</si>
  <si>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</si>
  <si>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</si>
  <si>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</si>
  <si>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</si>
  <si>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</si>
  <si>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</si>
  <si>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</si>
  <si>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</si>
  <si>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</si>
  <si>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</si>
  <si>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</si>
  <si>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</si>
  <si>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</si>
  <si>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</si>
  <si>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</si>
  <si>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</si>
  <si>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</si>
  <si>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</si>
  <si>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</si>
  <si>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</si>
  <si>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</si>
  <si>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</si>
  <si>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</si>
  <si>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</si>
  <si>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</si>
  <si>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</si>
  <si>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</si>
  <si>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</si>
  <si>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</si>
  <si>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</si>
  <si>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</si>
  <si>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</si>
  <si>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</si>
  <si>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</si>
  <si>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</si>
  <si>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</si>
  <si>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</si>
  <si>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</si>
  <si>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</si>
  <si>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</si>
  <si>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</si>
  <si>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</si>
  <si>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</si>
  <si>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</si>
  <si>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</si>
  <si>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</si>
  <si>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</si>
  <si>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</si>
  <si>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</si>
  <si>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</si>
  <si>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</si>
  <si>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</si>
  <si>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</si>
  <si>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</si>
  <si>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</si>
  <si>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</si>
  <si>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</si>
  <si>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</si>
  <si>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</si>
  <si>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</si>
  <si>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</si>
  <si>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</si>
  <si>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</si>
  <si>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</si>
  <si>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</si>
  <si>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</si>
  <si>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</si>
  <si>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</si>
  <si>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</si>
  <si>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</si>
  <si>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</si>
  <si>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</si>
  <si>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</si>
  <si>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</si>
  <si>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</si>
  <si>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</si>
  <si>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</si>
  <si>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</si>
  <si>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</si>
  <si>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</si>
  <si>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</si>
  <si>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</si>
  <si>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</si>
  <si>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</si>
  <si>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</si>
  <si>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</si>
  <si>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</si>
  <si>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</si>
  <si>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</si>
  <si>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</si>
  <si>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</si>
  <si>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</si>
  <si>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</si>
  <si>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</si>
  <si>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</si>
  <si>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</si>
  <si>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</si>
  <si>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</si>
  <si>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</si>
  <si>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</si>
  <si>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</si>
  <si>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</si>
  <si>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</si>
  <si>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</si>
  <si>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</si>
  <si>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</si>
  <si>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</si>
  <si>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</si>
  <si>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</si>
  <si>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</si>
  <si>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</si>
  <si>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</si>
  <si>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</si>
  <si>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</si>
  <si>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</si>
  <si>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</si>
  <si>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</si>
  <si>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</si>
  <si>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</si>
  <si>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</si>
  <si>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</si>
  <si>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</si>
  <si>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</si>
  <si>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</si>
  <si>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</si>
  <si>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</si>
  <si>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</si>
  <si>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</si>
  <si>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</si>
  <si>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</si>
  <si>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</si>
  <si>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</si>
  <si>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</si>
  <si>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</si>
  <si>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</si>
  <si>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</si>
  <si>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</si>
  <si>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</si>
  <si>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</si>
  <si>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</si>
  <si>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</si>
  <si>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</si>
  <si>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</si>
  <si>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</si>
  <si>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</si>
  <si>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</si>
  <si>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</si>
  <si>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</si>
  <si>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</si>
  <si>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</si>
  <si>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</si>
  <si>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</si>
  <si>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</si>
  <si>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</si>
  <si>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</si>
  <si>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</si>
  <si>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</si>
  <si>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</si>
  <si>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</si>
  <si>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</si>
  <si>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</si>
  <si>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</si>
  <si>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</si>
  <si>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</si>
  <si>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</si>
  <si>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</si>
  <si>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</si>
  <si>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</si>
  <si>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</si>
  <si>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</si>
  <si>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</si>
  <si>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</si>
  <si>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</si>
  <si>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</si>
  <si>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</si>
  <si>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</si>
  <si>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</si>
  <si>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</si>
  <si>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</si>
  <si>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</si>
  <si>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</si>
  <si>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</si>
  <si>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</si>
  <si>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</si>
  <si>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</si>
  <si>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</si>
  <si>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</si>
  <si>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</si>
  <si>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</si>
  <si>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</si>
  <si>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</si>
  <si>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</si>
  <si>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</si>
  <si>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</si>
  <si>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</si>
  <si>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</si>
  <si>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</si>
  <si>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</si>
  <si>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</si>
  <si>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</si>
  <si>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</si>
  <si>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</si>
  <si>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</si>
  <si>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</si>
  <si>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</si>
  <si>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</si>
  <si>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</si>
  <si>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</si>
  <si>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</si>
  <si>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</si>
  <si>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</si>
  <si>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</si>
  <si>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</si>
  <si>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</si>
  <si>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</si>
  <si>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</si>
  <si>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</si>
  <si>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</si>
  <si>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</si>
  <si>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</si>
  <si>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</si>
  <si>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</si>
  <si>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</si>
  <si>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</si>
  <si>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</si>
  <si>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</si>
  <si>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</si>
  <si>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</si>
  <si>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</si>
  <si>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</si>
  <si>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</si>
  <si>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</si>
  <si>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</si>
  <si>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</si>
  <si>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</si>
  <si>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</si>
  <si>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</si>
  <si>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</si>
  <si>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</si>
  <si>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</si>
  <si>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</si>
  <si>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</si>
  <si>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</si>
  <si>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</si>
  <si>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</si>
  <si>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</si>
  <si>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</si>
  <si>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</si>
  <si>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</si>
  <si>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</si>
  <si>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</si>
  <si>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</si>
  <si>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</si>
  <si>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</si>
  <si>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</si>
  <si>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</si>
  <si>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</si>
  <si>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</si>
  <si>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</si>
  <si>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</si>
  <si>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</si>
  <si>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</si>
  <si>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</si>
  <si>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</si>
  <si>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</si>
  <si>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</si>
  <si>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</si>
  <si>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</si>
  <si>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</si>
  <si>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</si>
  <si>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</si>
  <si>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</si>
  <si>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</si>
  <si>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</si>
  <si>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</si>
  <si>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</si>
  <si>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</si>
  <si>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</si>
  <si>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</si>
  <si>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</si>
  <si>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</si>
  <si>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</si>
  <si>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</si>
  <si>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</si>
  <si>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</si>
  <si>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</si>
  <si>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</si>
  <si>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</si>
  <si>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</si>
  <si>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</si>
  <si>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</si>
  <si>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</si>
  <si>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</si>
  <si>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</si>
  <si>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</si>
  <si>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</si>
  <si>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</si>
  <si>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</si>
  <si>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</si>
  <si>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</si>
  <si>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</si>
  <si>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</si>
  <si>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</si>
  <si>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</si>
  <si>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</si>
  <si>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</si>
  <si>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</si>
  <si>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</si>
  <si>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</si>
  <si>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</si>
  <si>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</si>
  <si>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</si>
  <si>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</si>
  <si>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</si>
  <si>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</si>
  <si>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</si>
  <si>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</si>
  <si>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</si>
  <si>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</si>
  <si>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</si>
  <si>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</si>
  <si>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</si>
  <si>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</si>
  <si>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</si>
  <si>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</si>
  <si>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</si>
  <si>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</si>
  <si>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</si>
  <si>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</si>
  <si>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</si>
  <si>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</si>
  <si>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</si>
  <si>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</si>
  <si>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</si>
  <si>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</si>
  <si>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</si>
  <si>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</si>
  <si>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</si>
  <si>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</si>
  <si>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</si>
  <si>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</si>
  <si>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</si>
  <si>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</si>
  <si>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</si>
  <si>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</si>
  <si>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</si>
  <si>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</si>
  <si>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</si>
  <si>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</si>
  <si>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</si>
  <si>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</si>
  <si>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</si>
  <si>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</si>
  <si>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</si>
  <si>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</si>
  <si>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</si>
  <si>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</si>
  <si>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</si>
  <si>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</si>
  <si>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</si>
  <si>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</si>
  <si>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</si>
  <si>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</si>
  <si>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</si>
  <si>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</si>
  <si>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</si>
  <si>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</si>
  <si>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</si>
  <si>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</si>
  <si>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</si>
  <si>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</si>
  <si>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</si>
  <si>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</si>
  <si>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</si>
  <si>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</si>
  <si>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</si>
  <si>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</si>
  <si>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</si>
  <si>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</si>
  <si>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</si>
  <si>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</si>
  <si>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</si>
  <si>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</si>
  <si>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</si>
  <si>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</si>
  <si>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</si>
  <si>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</si>
  <si>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</si>
  <si>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</si>
  <si>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</si>
  <si>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</si>
  <si>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</si>
  <si>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</si>
  <si>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</si>
  <si>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</si>
  <si>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</si>
  <si>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</si>
  <si>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</si>
  <si>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</si>
  <si>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</si>
  <si>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</si>
  <si>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</si>
  <si>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</si>
  <si>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</si>
  <si>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</si>
  <si>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</si>
  <si>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</si>
  <si>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</si>
  <si>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</si>
  <si>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</si>
  <si>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</si>
  <si>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</si>
  <si>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</si>
  <si>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</si>
  <si>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</si>
  <si>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</si>
  <si>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</si>
  <si>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</si>
  <si>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</si>
  <si>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</si>
  <si>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</si>
  <si>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</si>
  <si>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</si>
  <si>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</si>
  <si>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</si>
  <si>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</si>
  <si>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</si>
  <si>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</si>
  <si>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</si>
  <si>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</si>
  <si>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</si>
  <si>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</si>
  <si>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</si>
  <si>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</si>
  <si>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</si>
  <si>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</si>
  <si>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</si>
  <si>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</si>
  <si>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</si>
  <si>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</si>
  <si>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</si>
  <si>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</si>
  <si>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</si>
  <si>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</si>
  <si>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</si>
  <si>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</si>
  <si>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</si>
  <si>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</si>
  <si>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</si>
  <si>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</si>
  <si>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</si>
  <si>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</si>
  <si>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</si>
  <si>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</si>
  <si>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</si>
  <si>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</si>
  <si>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</si>
  <si>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</si>
  <si>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</si>
  <si>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</si>
  <si>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</si>
  <si>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</si>
  <si>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</si>
  <si>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</si>
  <si>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</si>
  <si>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</si>
  <si>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</si>
  <si>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</si>
  <si>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</si>
  <si>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</si>
  <si>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</si>
  <si>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</si>
  <si>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</si>
  <si>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</si>
  <si>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</si>
  <si>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</si>
  <si>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</si>
  <si>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</si>
  <si>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</si>
  <si>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</si>
  <si>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</si>
  <si>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</si>
  <si>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</si>
  <si>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</si>
  <si>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</si>
  <si>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</si>
  <si>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</si>
  <si>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</si>
  <si>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</si>
  <si>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</si>
  <si>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</si>
  <si>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</si>
  <si>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</si>
  <si>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</si>
  <si>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</si>
  <si>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</si>
  <si>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</si>
  <si>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</si>
  <si>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</si>
  <si>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</si>
  <si>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</si>
  <si>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</si>
  <si>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</si>
  <si>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</si>
  <si>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</si>
  <si>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</si>
  <si>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</si>
  <si>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</si>
  <si>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</si>
  <si>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</si>
  <si>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</si>
  <si>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</si>
  <si>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</si>
  <si>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</si>
  <si>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</si>
  <si>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</si>
  <si>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</si>
  <si>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</si>
  <si>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</si>
  <si>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</si>
  <si>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</si>
  <si>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</si>
  <si>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</si>
  <si>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</si>
  <si>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</si>
  <si>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</si>
  <si>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</si>
  <si>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</si>
  <si>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</si>
  <si>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</si>
  <si>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</si>
  <si>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</si>
  <si>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</si>
  <si>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</si>
  <si>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</si>
  <si>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</si>
  <si>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</si>
  <si>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</si>
  <si>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</si>
  <si>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</si>
  <si>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</si>
  <si>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</si>
  <si>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</si>
  <si>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</si>
  <si>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</si>
  <si>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</si>
  <si>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</si>
  <si>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</si>
  <si>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</si>
  <si>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</si>
  <si>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</si>
  <si>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</si>
  <si>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</si>
  <si>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</si>
  <si>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</si>
  <si>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</si>
  <si>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</si>
  <si>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</si>
  <si>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</si>
  <si>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</si>
  <si>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</si>
  <si>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</si>
  <si>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</si>
  <si>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</si>
  <si>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</si>
  <si>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</si>
  <si>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</si>
  <si>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</si>
  <si>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</si>
  <si>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</si>
  <si>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</si>
  <si>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</si>
  <si>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</si>
  <si>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</si>
  <si>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</si>
  <si>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</si>
  <si>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</si>
  <si>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</si>
  <si>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</si>
  <si>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</si>
  <si>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</si>
  <si>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</si>
  <si>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</si>
  <si>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</si>
  <si>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</si>
  <si>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</si>
  <si>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</si>
  <si>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</si>
  <si>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</si>
  <si>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</si>
  <si>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</si>
  <si>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</si>
  <si>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</si>
  <si>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</si>
  <si>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</si>
  <si>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</si>
  <si>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</si>
  <si>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</si>
  <si>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</si>
  <si>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</si>
  <si>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</si>
  <si>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</si>
  <si>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</si>
  <si>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</si>
  <si>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</si>
  <si>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</si>
  <si>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</si>
  <si>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</si>
  <si>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</si>
  <si>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</si>
  <si>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</si>
  <si>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</si>
  <si>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</si>
  <si>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</si>
  <si>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</si>
  <si>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</si>
  <si>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</si>
  <si>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</si>
  <si>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</si>
  <si>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</si>
  <si>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</si>
  <si>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</si>
  <si>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</si>
  <si>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</si>
  <si>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</si>
  <si>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</si>
  <si>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</si>
  <si>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</si>
  <si>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</si>
  <si>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</si>
  <si>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</si>
  <si>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</si>
  <si>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</si>
  <si>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</si>
  <si>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</si>
  <si>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</si>
  <si>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</si>
  <si>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</si>
  <si>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</si>
  <si>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</si>
  <si>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</si>
  <si>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</si>
  <si>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</si>
  <si>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</si>
  <si>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</si>
  <si>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</si>
  <si>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</si>
  <si>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</si>
  <si>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</si>
  <si>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</si>
  <si>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</si>
  <si>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</si>
  <si>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</si>
  <si>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</si>
  <si>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</si>
  <si>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</si>
  <si>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</si>
  <si>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</si>
  <si>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</si>
  <si>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</si>
  <si>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</si>
  <si>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</si>
  <si>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</si>
  <si>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</si>
  <si>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</si>
  <si>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</si>
  <si>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</si>
  <si>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</si>
  <si>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</si>
  <si>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</si>
  <si>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</si>
  <si>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</si>
  <si>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</si>
  <si>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</si>
  <si>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</si>
  <si>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</si>
  <si>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</si>
  <si>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</si>
  <si>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</si>
  <si>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</si>
  <si>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</si>
  <si>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</si>
  <si>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</si>
  <si>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</si>
  <si>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</si>
  <si>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</si>
  <si>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</si>
  <si>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</si>
  <si>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</si>
  <si>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</si>
  <si>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</si>
  <si>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</si>
  <si>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</si>
  <si>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</si>
  <si>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</si>
  <si>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</si>
  <si>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</si>
  <si>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</si>
  <si>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</si>
  <si>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</si>
  <si>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</si>
  <si>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</si>
  <si>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</si>
  <si>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</si>
  <si>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</si>
  <si>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</si>
  <si>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</si>
  <si>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</si>
  <si>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</si>
  <si>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</si>
  <si>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</si>
  <si>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</si>
  <si>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</si>
  <si>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</si>
  <si>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</si>
  <si>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</si>
  <si>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</si>
  <si>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</si>
  <si>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</si>
  <si>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</si>
  <si>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</si>
  <si>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</si>
  <si>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</si>
  <si>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</si>
  <si>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</si>
  <si>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</si>
  <si>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</si>
  <si>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</si>
  <si>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</si>
  <si>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</si>
  <si>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</si>
  <si>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</si>
  <si>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</si>
  <si>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</si>
  <si>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</si>
  <si>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</si>
  <si>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</si>
  <si>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</si>
  <si>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</si>
  <si>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</si>
  <si>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</si>
  <si>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</si>
  <si>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</si>
  <si>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</si>
  <si>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</si>
  <si>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</si>
  <si>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</si>
  <si>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</si>
  <si>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</si>
  <si>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</si>
  <si>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</si>
  <si>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</si>
  <si>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</si>
  <si>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</si>
  <si>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</si>
  <si>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</si>
  <si>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</si>
  <si>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</si>
  <si>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</si>
  <si>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</si>
  <si>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</si>
  <si>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</si>
  <si>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</si>
  <si>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</si>
  <si>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</si>
  <si>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</si>
  <si>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</si>
  <si>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</si>
  <si>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</si>
  <si>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</si>
  <si>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</si>
  <si>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</si>
  <si>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</si>
  <si>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</si>
  <si>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</si>
  <si>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</si>
  <si>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</si>
  <si>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</si>
  <si>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</si>
  <si>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</si>
  <si>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</si>
  <si>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</si>
  <si>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</si>
  <si>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</si>
  <si>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</si>
  <si>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</si>
  <si>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</si>
  <si>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</si>
  <si>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</si>
  <si>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</si>
  <si>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</si>
  <si>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</si>
  <si>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</si>
  <si>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</si>
  <si>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</si>
  <si>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</si>
  <si>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</si>
  <si>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</si>
  <si>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</si>
  <si>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</si>
  <si>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</si>
  <si>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</si>
  <si>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</si>
  <si>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</si>
  <si>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</si>
  <si>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</si>
  <si>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</si>
  <si>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</si>
  <si>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</si>
  <si>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</si>
  <si>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</si>
  <si>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</si>
  <si>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</si>
  <si>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</si>
  <si>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</si>
  <si>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</si>
  <si>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</si>
  <si>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</si>
  <si>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</si>
  <si>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</si>
  <si>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</si>
  <si>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</si>
  <si>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</si>
  <si>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</si>
  <si>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</si>
  <si>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</si>
  <si>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</si>
  <si>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</si>
  <si>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</si>
  <si>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</si>
  <si>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</si>
  <si>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</si>
  <si>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</si>
  <si>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</si>
  <si>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</si>
  <si>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</si>
  <si>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</si>
  <si>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</si>
  <si>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</si>
  <si>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</si>
  <si>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</si>
  <si>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</si>
  <si>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</si>
  <si>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</si>
  <si>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</si>
  <si>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</si>
  <si>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</si>
  <si>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</si>
  <si>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</si>
  <si>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</si>
  <si>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</si>
  <si>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</si>
  <si>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</si>
  <si>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</si>
  <si>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</si>
  <si>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</si>
  <si>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</si>
  <si>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</si>
  <si>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</si>
  <si>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</si>
  <si>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</si>
  <si>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</si>
  <si>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</si>
  <si>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</si>
  <si>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</si>
  <si>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</si>
  <si>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</si>
  <si>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</si>
  <si>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</si>
  <si>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</si>
  <si>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</si>
  <si>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</si>
  <si>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</si>
  <si>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</si>
  <si>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</si>
  <si>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</si>
  <si>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</si>
  <si>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</si>
  <si>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</si>
  <si>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</si>
  <si>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</si>
  <si>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</si>
  <si>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</si>
  <si>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</si>
  <si>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</si>
  <si>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</si>
  <si>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</si>
  <si>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</si>
  <si>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</si>
  <si>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</si>
  <si>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</si>
  <si>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</si>
  <si>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</si>
  <si>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</si>
  <si>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</si>
  <si>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</si>
  <si>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</si>
  <si>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</si>
  <si>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</si>
  <si>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</si>
  <si>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</si>
  <si>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</si>
  <si>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</si>
  <si>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</si>
  <si>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</si>
  <si>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</si>
  <si>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</si>
  <si>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</si>
  <si>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</si>
  <si>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</si>
  <si>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</si>
  <si>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</si>
  <si>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</si>
  <si>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</si>
  <si>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</si>
  <si>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</si>
  <si>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</si>
  <si>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</si>
  <si>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</si>
  <si>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</si>
  <si>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</si>
  <si>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</si>
  <si>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</si>
  <si>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</si>
  <si>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</si>
  <si>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</si>
  <si>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</si>
  <si>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</si>
  <si>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</si>
  <si>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</si>
  <si>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</si>
  <si>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</si>
  <si>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</si>
  <si>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</si>
  <si>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</si>
  <si>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</si>
  <si>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</si>
  <si>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</si>
  <si>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</si>
  <si>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</si>
  <si>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</si>
  <si>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</si>
  <si>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</si>
  <si>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</si>
  <si>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</si>
  <si>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</si>
  <si>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</si>
  <si>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</si>
  <si>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</si>
  <si>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</si>
  <si>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</si>
  <si>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</si>
  <si>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</si>
  <si>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</si>
  <si>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</si>
  <si>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</si>
  <si>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</si>
  <si>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</si>
  <si>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</si>
  <si>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</si>
  <si>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</si>
  <si>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</si>
  <si>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</si>
  <si>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</si>
  <si>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</si>
  <si>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</si>
  <si>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</si>
  <si>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</si>
  <si>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</si>
  <si>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</si>
  <si>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</si>
  <si>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</si>
  <si>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</si>
  <si>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</si>
  <si>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</si>
  <si>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</si>
  <si>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</si>
  <si>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</si>
  <si>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</si>
  <si>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</si>
  <si>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</si>
  <si>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</si>
  <si>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</si>
  <si>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</si>
  <si>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</si>
  <si>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</si>
  <si>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</si>
  <si>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</si>
  <si>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</si>
  <si>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</si>
  <si>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</si>
  <si>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</si>
  <si>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</si>
  <si>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</si>
  <si>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</si>
  <si>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</si>
  <si>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</si>
  <si>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</si>
  <si>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</si>
  <si>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</si>
  <si>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</si>
  <si>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</si>
  <si>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</si>
  <si>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</si>
  <si>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</si>
  <si>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</si>
  <si>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</si>
  <si>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</si>
  <si>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</si>
  <si>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</si>
  <si>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</si>
  <si>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</si>
  <si>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</si>
  <si>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</si>
  <si>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</si>
  <si>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</si>
  <si>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</si>
  <si>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</si>
  <si>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</si>
  <si>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</si>
  <si>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</si>
  <si>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</si>
  <si>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</si>
  <si>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</si>
  <si>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</si>
  <si>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</si>
  <si>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</si>
  <si>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</si>
  <si>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</si>
  <si>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</si>
  <si>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</si>
  <si>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</si>
  <si>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</si>
  <si>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</si>
  <si>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</si>
  <si>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</si>
  <si>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</si>
  <si>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</si>
  <si>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</si>
  <si>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</si>
  <si>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</si>
  <si>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</si>
  <si>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</si>
  <si>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</si>
  <si>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</si>
  <si>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</si>
  <si>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</si>
  <si>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</si>
  <si>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</si>
  <si>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</si>
  <si>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</si>
  <si>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</si>
  <si>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</si>
  <si>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</si>
  <si>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</si>
  <si>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</si>
  <si>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</si>
  <si>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</si>
  <si>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</si>
  <si>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</si>
  <si>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</si>
  <si>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</si>
  <si>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</si>
  <si>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</si>
  <si>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</si>
  <si>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</si>
  <si>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</si>
  <si>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</si>
  <si>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</si>
  <si>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</si>
  <si>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</si>
  <si>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</si>
  <si>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</si>
  <si>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</si>
  <si>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</si>
  <si>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</si>
  <si>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</si>
  <si>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</si>
  <si>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</si>
  <si>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</si>
  <si>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</si>
  <si>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</si>
  <si>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</si>
  <si>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</si>
  <si>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</si>
  <si>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</si>
  <si>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</si>
  <si>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</si>
  <si>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</si>
  <si>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</si>
  <si>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</si>
  <si>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</si>
  <si>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</si>
  <si>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</si>
  <si>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</si>
  <si>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</si>
  <si>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</si>
  <si>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</si>
  <si>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</si>
  <si>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</si>
  <si>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</si>
  <si>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</si>
  <si>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</si>
  <si>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</si>
  <si>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</si>
  <si>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</si>
  <si>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</si>
  <si>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</si>
  <si>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</si>
  <si>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</si>
  <si>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</si>
  <si>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</si>
  <si>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</si>
  <si>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</si>
  <si>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</si>
  <si>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</si>
  <si>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</si>
  <si>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</si>
  <si>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</si>
  <si>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</si>
  <si>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</si>
  <si>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</si>
  <si>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</si>
  <si>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</si>
  <si>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</si>
  <si>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</si>
  <si>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</si>
  <si>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</si>
  <si>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</si>
  <si>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</si>
  <si>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</si>
  <si>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</si>
  <si>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</si>
  <si>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</si>
  <si>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</si>
  <si>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</si>
  <si>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</si>
  <si>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</si>
  <si>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</si>
  <si>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</si>
  <si>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</si>
  <si>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</si>
  <si>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</si>
  <si>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</si>
  <si>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</si>
  <si>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</si>
  <si>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</si>
  <si>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</si>
  <si>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</si>
  <si>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</si>
  <si>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</si>
  <si>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</si>
  <si>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</si>
  <si>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</si>
  <si>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</si>
  <si>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</si>
  <si>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</si>
  <si>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</si>
  <si>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</si>
  <si>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</si>
  <si>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</si>
  <si>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</si>
  <si>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</si>
  <si>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</si>
  <si>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</si>
  <si>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</si>
  <si>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</si>
  <si>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</si>
  <si>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</si>
  <si>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</si>
  <si>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</si>
  <si>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</si>
  <si>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</si>
  <si>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</si>
  <si>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</si>
  <si>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</si>
  <si>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</si>
  <si>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</si>
  <si>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</si>
  <si>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</si>
  <si>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</si>
  <si>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</si>
  <si>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</si>
  <si>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</si>
  <si>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</si>
  <si>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</si>
  <si>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</si>
  <si>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</si>
  <si>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</si>
  <si>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</si>
  <si>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</si>
  <si>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</si>
  <si>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</si>
  <si>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</si>
  <si>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</si>
  <si>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</si>
  <si>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</si>
  <si>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</si>
  <si>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</si>
  <si>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</si>
  <si>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</si>
  <si>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</si>
  <si>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</si>
  <si>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</si>
  <si>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</si>
  <si>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</si>
  <si>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</si>
  <si>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</si>
  <si>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</si>
  <si>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</si>
  <si>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</si>
  <si>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</si>
  <si>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</si>
  <si>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</si>
  <si>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</si>
  <si>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</si>
  <si>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</si>
  <si>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</si>
  <si>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</si>
  <si>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</si>
  <si>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</si>
  <si>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</si>
  <si>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</si>
  <si>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</si>
  <si>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</si>
  <si>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</si>
  <si>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</si>
  <si>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</si>
  <si>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</si>
  <si>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</si>
  <si>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</si>
  <si>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</si>
  <si>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</si>
  <si>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</si>
  <si>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</si>
  <si>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</si>
  <si>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</si>
  <si>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</si>
  <si>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</si>
  <si>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</si>
  <si>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</si>
  <si>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</si>
  <si>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</si>
  <si>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</si>
  <si>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</si>
  <si>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</si>
  <si>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</si>
  <si>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</si>
  <si>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</si>
  <si>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</si>
  <si>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</si>
  <si>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</si>
  <si>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</si>
  <si>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</si>
  <si>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</si>
  <si>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</si>
  <si>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</si>
  <si>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</si>
  <si>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</si>
  <si>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</si>
  <si>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</si>
  <si>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</si>
  <si>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</si>
  <si>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</si>
  <si>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</si>
  <si>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</si>
  <si>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</si>
  <si>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</si>
  <si>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</si>
  <si>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</si>
  <si>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</si>
  <si>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</si>
  <si>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</si>
  <si>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</si>
  <si>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</si>
  <si>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</si>
  <si>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</si>
  <si>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</si>
  <si>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</si>
  <si>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</si>
  <si>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</si>
  <si>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</si>
  <si>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</si>
  <si>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</si>
  <si>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</si>
  <si>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</si>
  <si>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</si>
  <si>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</si>
  <si>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</si>
  <si>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</si>
  <si>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</si>
  <si>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</si>
  <si>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</si>
  <si>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</si>
  <si>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</si>
  <si>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</si>
  <si>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</si>
  <si>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</si>
  <si>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</si>
  <si>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</si>
  <si>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</si>
  <si>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</si>
  <si>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</si>
  <si>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</si>
  <si>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</si>
  <si>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</si>
  <si>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</si>
  <si>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</si>
  <si>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</si>
  <si>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</si>
  <si>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</si>
  <si>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</si>
  <si>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</si>
  <si>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</si>
  <si>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</si>
  <si>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</si>
  <si>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</si>
  <si>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</si>
  <si>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</si>
  <si>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</si>
  <si>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</si>
  <si>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</si>
  <si>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</si>
  <si>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</si>
  <si>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</si>
  <si>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</si>
  <si>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</si>
  <si>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</si>
  <si>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</si>
  <si>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</si>
  <si>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</si>
  <si>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</si>
  <si>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</si>
  <si>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</si>
  <si>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</si>
  <si>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</si>
  <si>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</si>
  <si>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</si>
  <si>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</si>
  <si>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</si>
  <si>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</si>
  <si>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</si>
  <si>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</si>
  <si>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</si>
  <si>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</si>
  <si>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</si>
  <si>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</si>
  <si>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</si>
  <si>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</si>
  <si>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</si>
  <si>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</si>
  <si>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</si>
  <si>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</si>
  <si>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</si>
  <si>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</si>
  <si>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</si>
  <si>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</si>
  <si>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</si>
  <si>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</si>
  <si>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</si>
  <si>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</si>
  <si>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</si>
  <si>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</si>
  <si>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</si>
  <si>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</si>
  <si>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</si>
  <si>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</si>
  <si>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</si>
  <si>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</si>
  <si>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</si>
  <si>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</si>
  <si>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</si>
  <si>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</si>
  <si>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</si>
  <si>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</si>
  <si>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</si>
  <si>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</si>
  <si>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</si>
  <si>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</si>
  <si>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</si>
  <si>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</si>
  <si>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</si>
  <si>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</si>
  <si>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</si>
  <si>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</si>
  <si>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</si>
  <si>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</si>
  <si>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</si>
  <si>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</si>
  <si>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</si>
  <si>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</si>
  <si>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</si>
  <si>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</si>
  <si>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</si>
  <si>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</si>
  <si>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</si>
  <si>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</si>
  <si>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</si>
  <si>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</si>
  <si>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</si>
  <si>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</si>
  <si>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</si>
  <si>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</si>
  <si>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</si>
  <si>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</si>
  <si>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</si>
  <si>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</si>
  <si>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</si>
  <si>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</si>
  <si>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</si>
  <si>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</si>
  <si>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</si>
  <si>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</si>
  <si>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</si>
  <si>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</si>
  <si>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</si>
  <si>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</si>
  <si>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</si>
  <si>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</si>
  <si>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</si>
  <si>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</si>
  <si>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</si>
  <si>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</si>
  <si>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</si>
  <si>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</si>
  <si>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</si>
  <si>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</si>
  <si>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</si>
  <si>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</si>
  <si>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</si>
  <si>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</si>
  <si>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</si>
  <si>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</si>
  <si>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</si>
  <si>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</si>
  <si>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</si>
  <si>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</si>
  <si>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</si>
  <si>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</si>
  <si>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</si>
  <si>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</si>
  <si>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</si>
  <si>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</si>
  <si>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</si>
  <si>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</si>
  <si>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</si>
  <si>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</si>
  <si>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</si>
  <si>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</si>
  <si>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</si>
  <si>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</si>
  <si>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</si>
  <si>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</si>
  <si>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</si>
  <si>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</si>
  <si>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</si>
  <si>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</si>
  <si>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</si>
  <si>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</si>
  <si>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</si>
  <si>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</si>
  <si>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</si>
  <si>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</si>
  <si>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</si>
  <si>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</si>
  <si>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</si>
  <si>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</si>
  <si>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</si>
  <si>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</si>
  <si>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</si>
  <si>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</si>
  <si>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</si>
  <si>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</si>
  <si>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</si>
  <si>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</si>
  <si>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</si>
  <si>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</si>
  <si>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</si>
  <si>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</si>
  <si>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</si>
  <si>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</si>
  <si>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</si>
  <si>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</si>
  <si>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</si>
  <si>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</si>
  <si>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</si>
  <si>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</si>
  <si>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</si>
  <si>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</si>
  <si>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</si>
  <si>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</si>
  <si>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</si>
  <si>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</si>
  <si>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</si>
  <si>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</si>
  <si>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</si>
  <si>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</si>
  <si>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</si>
  <si>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</si>
  <si>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</si>
  <si>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</si>
  <si>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</si>
  <si>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</si>
  <si>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</si>
  <si>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</si>
  <si>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</si>
  <si>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</si>
  <si>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</si>
  <si>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</si>
  <si>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</si>
  <si>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</si>
  <si>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</si>
  <si>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</si>
  <si>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</si>
  <si>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</si>
  <si>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</si>
  <si>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</si>
  <si>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</si>
  <si>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</si>
  <si>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</si>
  <si>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</si>
  <si>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</si>
  <si>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</si>
  <si>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</si>
  <si>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</si>
  <si>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</si>
  <si>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</si>
  <si>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</si>
  <si>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</si>
  <si>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</si>
  <si>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</si>
  <si>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</si>
  <si>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</si>
  <si>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</si>
  <si>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</si>
  <si>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</si>
  <si>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</si>
  <si>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</si>
  <si>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</si>
  <si>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</si>
  <si>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</si>
  <si>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</si>
  <si>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</si>
  <si>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</si>
  <si>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</si>
  <si>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</si>
  <si>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</si>
  <si>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</si>
  <si>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</si>
  <si>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</si>
  <si>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</si>
  <si>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</si>
  <si>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</si>
  <si>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</si>
  <si>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</si>
  <si>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</si>
  <si>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</si>
  <si>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</si>
  <si>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</si>
  <si>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</si>
  <si>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</si>
  <si>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</si>
  <si>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</si>
  <si>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</si>
  <si>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</si>
  <si>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</si>
  <si>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</si>
  <si>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</si>
  <si>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</si>
  <si>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</si>
  <si>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</si>
  <si>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</si>
  <si>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</si>
  <si>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</si>
  <si>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</si>
  <si>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</si>
  <si>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</si>
  <si>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</si>
  <si>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</si>
  <si>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</si>
  <si>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</si>
  <si>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</si>
  <si>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</si>
  <si>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</si>
  <si>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</si>
  <si>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</si>
  <si>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</si>
  <si>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</si>
  <si>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</si>
  <si>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</si>
  <si>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</si>
  <si>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</si>
  <si>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</si>
  <si>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</si>
  <si>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</si>
  <si>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</si>
  <si>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</si>
  <si>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</si>
  <si>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</si>
  <si>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</si>
  <si>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</si>
  <si>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</si>
  <si>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</si>
  <si>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</si>
  <si>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</si>
  <si>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</si>
  <si>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</si>
  <si>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</si>
  <si>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</si>
  <si>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</si>
  <si>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</si>
  <si>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</si>
  <si>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</si>
  <si>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</si>
  <si>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</si>
  <si>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</si>
  <si>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</si>
  <si>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</si>
  <si>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</si>
  <si>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</si>
  <si>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</si>
  <si>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</si>
  <si>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</si>
  <si>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</si>
  <si>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</si>
  <si>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</si>
  <si>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</si>
  <si>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</si>
  <si>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</si>
  <si>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</si>
  <si>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</si>
  <si>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</si>
  <si>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</si>
  <si>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</si>
  <si>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</si>
  <si>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</si>
  <si>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</si>
  <si>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</si>
  <si>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</si>
  <si>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</si>
  <si>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</si>
  <si>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</si>
  <si>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</si>
  <si>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</si>
  <si>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</si>
  <si>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</si>
  <si>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</si>
  <si>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</si>
  <si>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</si>
  <si>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</si>
  <si>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</si>
  <si>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</si>
  <si>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</si>
  <si>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</si>
  <si>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</si>
  <si>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</si>
  <si>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</si>
  <si>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</si>
  <si>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</si>
  <si>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</si>
  <si>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</si>
  <si>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</si>
  <si>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</si>
  <si>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</si>
  <si>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</si>
  <si>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</si>
  <si>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</si>
  <si>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</si>
  <si>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</si>
  <si>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</si>
  <si>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</si>
  <si>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</si>
  <si>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</si>
  <si>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</si>
  <si>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</si>
  <si>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</si>
  <si>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</si>
  <si>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</si>
  <si>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</si>
  <si>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</si>
  <si>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</si>
  <si>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</si>
  <si>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</si>
  <si>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</si>
  <si>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</si>
  <si>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</si>
  <si>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</si>
  <si>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</si>
  <si>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</si>
  <si>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</si>
  <si>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</si>
  <si>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</si>
  <si>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</si>
  <si>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</si>
  <si>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</si>
  <si>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</si>
  <si>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</si>
  <si>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</si>
  <si>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</si>
  <si>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</si>
  <si>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</si>
  <si>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</si>
  <si>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</si>
  <si>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</si>
  <si>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</si>
  <si>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</si>
  <si>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</si>
  <si>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</si>
  <si>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</si>
  <si>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</si>
  <si>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</si>
  <si>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</si>
  <si>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</si>
  <si>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</si>
  <si>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</si>
  <si>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</si>
  <si>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</si>
  <si>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</si>
  <si>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</si>
  <si>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</si>
  <si>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</si>
  <si>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</si>
  <si>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</si>
  <si>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</si>
  <si>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</si>
  <si>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</si>
  <si>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</si>
  <si>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</si>
  <si>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</si>
  <si>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</si>
  <si>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</si>
  <si>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</si>
  <si>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</si>
  <si>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</si>
  <si>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</si>
  <si>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</si>
  <si>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</si>
  <si>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</si>
  <si>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</si>
  <si>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</si>
  <si>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</si>
  <si>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</si>
  <si>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</si>
  <si>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</si>
  <si>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</si>
  <si>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</si>
  <si>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</si>
  <si>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</si>
  <si>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</si>
  <si>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</si>
  <si>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</si>
  <si>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</si>
  <si>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</si>
  <si>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</si>
  <si>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</si>
  <si>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</si>
  <si>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</si>
  <si>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</si>
  <si>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</si>
  <si>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</si>
  <si>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</si>
  <si>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</si>
  <si>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</si>
  <si>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</si>
  <si>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</si>
  <si>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</si>
  <si>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</si>
  <si>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</si>
  <si>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</si>
  <si>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</si>
  <si>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</si>
  <si>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</si>
  <si>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</si>
  <si>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</si>
  <si>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</si>
  <si>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</si>
  <si>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</si>
  <si>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</si>
  <si>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</si>
  <si>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</si>
  <si>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</si>
  <si>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</si>
  <si>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</si>
  <si>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</si>
  <si>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</si>
  <si>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</si>
  <si>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</si>
  <si>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</si>
  <si>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</si>
  <si>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</si>
  <si>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</si>
  <si>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</si>
  <si>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</si>
  <si>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</si>
  <si>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</si>
  <si>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</si>
  <si>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</si>
  <si>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</si>
  <si>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</si>
  <si>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</si>
  <si>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</si>
  <si>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</si>
  <si>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</si>
  <si>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</si>
  <si>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</si>
  <si>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</si>
  <si>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</si>
  <si>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</si>
  <si>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</si>
  <si>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</si>
  <si>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</si>
  <si>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</si>
  <si>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</si>
  <si>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</si>
  <si>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</si>
  <si>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</si>
  <si>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</si>
  <si>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</si>
  <si>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</si>
  <si>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</si>
  <si>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</si>
  <si>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</si>
  <si>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</si>
  <si>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</si>
  <si>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</si>
  <si>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</si>
  <si>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</si>
  <si>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</si>
  <si>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</si>
  <si>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</si>
  <si>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</si>
  <si>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</si>
  <si>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</si>
  <si>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</si>
  <si>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</si>
  <si>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</si>
  <si>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</si>
  <si>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</si>
  <si>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</si>
  <si>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</si>
  <si>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</si>
  <si>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</si>
  <si>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</si>
  <si>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</si>
  <si>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</si>
  <si>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</si>
  <si>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</si>
  <si>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</si>
  <si>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</si>
  <si>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</si>
  <si>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</si>
  <si>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</si>
  <si>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</si>
  <si>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</si>
  <si>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</si>
  <si>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</si>
  <si>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</si>
  <si>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</si>
  <si>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</si>
  <si>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</si>
  <si>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</si>
  <si>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</si>
  <si>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</si>
  <si>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</si>
  <si>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</si>
  <si>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</si>
  <si>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</si>
  <si>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</si>
  <si>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</si>
  <si>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</si>
  <si>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</si>
  <si>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</si>
  <si>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</si>
  <si>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</si>
  <si>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</si>
  <si>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</si>
  <si>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</si>
  <si>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</si>
  <si>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</si>
  <si>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</si>
  <si>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</si>
  <si>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</si>
  <si>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</si>
  <si>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</si>
  <si>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</si>
  <si>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</si>
  <si>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</si>
  <si>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</si>
  <si>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</si>
  <si>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</si>
  <si>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</si>
  <si>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</si>
  <si>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</si>
  <si>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</si>
  <si>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</si>
  <si>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</si>
  <si>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</si>
  <si>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</si>
  <si>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</si>
  <si>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</si>
  <si>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</si>
  <si>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</si>
  <si>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</si>
  <si>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</si>
  <si>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</si>
  <si>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</si>
  <si>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</si>
  <si>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</si>
  <si>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</si>
  <si>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</si>
  <si>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</si>
  <si>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</si>
  <si>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</si>
  <si>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</si>
  <si>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</si>
  <si>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</si>
  <si>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</si>
  <si>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</si>
  <si>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</si>
  <si>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</si>
  <si>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</si>
  <si>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</si>
  <si>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</si>
  <si>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</si>
  <si>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</si>
  <si>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</si>
  <si>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</si>
  <si>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</si>
  <si>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</si>
  <si>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</si>
  <si>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</si>
  <si>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</si>
  <si>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</si>
  <si>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</si>
  <si>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</si>
  <si>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</si>
  <si>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</si>
  <si>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</si>
  <si>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</si>
  <si>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</si>
  <si>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</si>
  <si>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</si>
  <si>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</si>
  <si>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</si>
  <si>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</si>
  <si>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</si>
  <si>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</si>
  <si>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</si>
  <si>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</si>
  <si>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</si>
  <si>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</si>
  <si>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</si>
  <si>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</si>
  <si>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</si>
  <si>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</si>
  <si>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</si>
  <si>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</si>
  <si>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</si>
  <si>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</si>
  <si>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</si>
  <si>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</si>
  <si>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</si>
  <si>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</si>
  <si>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</si>
  <si>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</si>
  <si>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</si>
  <si>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</si>
  <si>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</si>
  <si>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</si>
  <si>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</si>
  <si>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</si>
  <si>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</si>
  <si>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</si>
  <si>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</si>
  <si>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</si>
  <si>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</si>
  <si>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</si>
  <si>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</si>
  <si>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</si>
  <si>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</si>
  <si>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</si>
  <si>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</si>
  <si>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</si>
  <si>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</si>
  <si>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</si>
  <si>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</si>
  <si>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</si>
  <si>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</si>
  <si>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</si>
  <si>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</si>
  <si>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</si>
  <si>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</si>
  <si>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</si>
  <si>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</si>
  <si>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</si>
  <si>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</si>
  <si>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</si>
  <si>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</si>
  <si>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</si>
  <si>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</si>
  <si>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</si>
  <si>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</si>
  <si>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</si>
  <si>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</si>
  <si>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</si>
  <si>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</si>
  <si>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</si>
  <si>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</si>
  <si>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</si>
  <si>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</si>
  <si>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</si>
  <si>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</si>
  <si>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</si>
  <si>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</si>
  <si>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</si>
  <si>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</si>
  <si>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</si>
  <si>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</si>
  <si>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</si>
  <si>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</si>
  <si>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</si>
  <si>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</si>
  <si>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</si>
  <si>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</si>
  <si>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</si>
  <si>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</si>
  <si>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</si>
  <si>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</si>
  <si>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</si>
  <si>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</si>
  <si>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</si>
  <si>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</si>
  <si>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</si>
  <si>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</si>
  <si>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</si>
  <si>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</si>
  <si>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</si>
  <si>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</si>
  <si>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</si>
  <si>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</si>
  <si>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</si>
  <si>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</si>
  <si>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</si>
  <si>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</si>
  <si>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</si>
  <si>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</si>
  <si>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</si>
  <si>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</si>
  <si>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</si>
  <si>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</si>
  <si>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</si>
  <si>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</si>
  <si>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</si>
  <si>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</si>
  <si>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</si>
  <si>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</si>
  <si>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</si>
  <si>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</si>
  <si>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</si>
  <si>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</si>
  <si>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</si>
  <si>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</si>
  <si>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</si>
  <si>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</si>
  <si>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</si>
  <si>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</si>
  <si>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</si>
  <si>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</si>
  <si>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</si>
  <si>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</si>
  <si>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</si>
  <si>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</si>
  <si>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</si>
  <si>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</si>
  <si>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</si>
  <si>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</si>
  <si>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</si>
  <si>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</si>
  <si>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</si>
  <si>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</si>
  <si>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</si>
  <si>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</si>
  <si>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</si>
  <si>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</si>
  <si>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</si>
  <si>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</si>
  <si>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</si>
  <si>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</si>
  <si>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</si>
  <si>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</si>
  <si>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</si>
  <si>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</si>
  <si>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</si>
  <si>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</si>
  <si>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</si>
  <si>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</si>
  <si>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</si>
  <si>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</si>
  <si>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</si>
  <si>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</si>
  <si>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</si>
  <si>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</si>
  <si>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</si>
  <si>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</si>
  <si>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</si>
  <si>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</si>
  <si>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</si>
  <si>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</si>
  <si>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</si>
  <si>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</si>
  <si>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</si>
  <si>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</si>
  <si>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</si>
  <si>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</si>
  <si>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</si>
  <si>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</si>
  <si>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</si>
  <si>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</si>
  <si>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</si>
  <si>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</si>
  <si>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</si>
  <si>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</si>
  <si>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</si>
  <si>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</si>
  <si>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</si>
  <si>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</si>
  <si>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</si>
  <si>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</si>
  <si>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</si>
  <si>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</si>
  <si>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</si>
  <si>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</si>
  <si>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</si>
  <si>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</si>
  <si>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</si>
  <si>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</si>
  <si>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</si>
  <si>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</si>
  <si>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</si>
  <si>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</si>
  <si>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</si>
  <si>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</si>
  <si>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</si>
  <si>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</si>
  <si>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</si>
  <si>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</si>
  <si>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</si>
  <si>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</si>
  <si>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</si>
  <si>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</si>
  <si>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</si>
  <si>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</si>
  <si>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</si>
  <si>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</si>
  <si>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</si>
  <si>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</si>
  <si>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</si>
  <si>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</si>
  <si>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</si>
  <si>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</si>
  <si>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</si>
  <si>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</si>
  <si>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</si>
  <si>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</si>
  <si>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</si>
  <si>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</si>
  <si>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</si>
  <si>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</si>
  <si>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</si>
  <si>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</si>
  <si>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</si>
  <si>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</si>
  <si>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</si>
  <si>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</si>
  <si>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</si>
  <si>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</si>
  <si>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</si>
  <si>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</si>
  <si>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</si>
  <si>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</si>
  <si>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</si>
  <si>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</si>
  <si>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</si>
  <si>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</si>
  <si>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</si>
  <si>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</si>
  <si>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</si>
  <si>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</si>
  <si>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</si>
  <si>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</si>
  <si>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</si>
  <si>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</si>
  <si>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</si>
  <si>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</si>
  <si>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</si>
  <si>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</si>
  <si>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</si>
  <si>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</si>
  <si>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</si>
  <si>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</si>
  <si>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</si>
  <si>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</si>
  <si>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</si>
  <si>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</si>
  <si>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</si>
  <si>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</si>
  <si>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</si>
  <si>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</si>
  <si>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</si>
  <si>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</si>
  <si>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</si>
  <si>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</si>
  <si>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</si>
  <si>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</si>
  <si>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</si>
  <si>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</si>
  <si>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</si>
  <si>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</si>
  <si>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</si>
  <si>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</si>
  <si>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</si>
  <si>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</si>
  <si>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</si>
  <si>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</si>
  <si>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</si>
  <si>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</si>
  <si>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</si>
  <si>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</si>
  <si>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</si>
  <si>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</si>
  <si>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</si>
  <si>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</si>
  <si>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</si>
  <si>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</si>
  <si>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</si>
  <si>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</si>
  <si>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</si>
  <si>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</si>
  <si>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</si>
  <si>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</si>
  <si>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</si>
  <si>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</si>
  <si>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</si>
  <si>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</si>
  <si>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</si>
  <si>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</si>
  <si>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</si>
  <si>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</si>
  <si>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</si>
  <si>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</si>
  <si>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</si>
  <si>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</si>
  <si>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</si>
  <si>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</si>
  <si>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</si>
  <si>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</si>
  <si>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</si>
  <si>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</si>
  <si>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</si>
  <si>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</si>
  <si>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</si>
  <si>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</si>
  <si>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</si>
  <si>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</si>
  <si>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</si>
  <si>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</si>
  <si>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</si>
  <si>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</si>
  <si>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</si>
  <si>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</si>
  <si>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</si>
  <si>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</si>
  <si>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</si>
  <si>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</si>
  <si>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</si>
  <si>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</si>
  <si>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</si>
  <si>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</si>
  <si>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</si>
  <si>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</si>
  <si>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</si>
  <si>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</si>
  <si>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</si>
  <si>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</si>
  <si>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</si>
  <si>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</si>
  <si>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</si>
  <si>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</si>
  <si>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</si>
  <si>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</si>
  <si>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</si>
  <si>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</si>
  <si>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</si>
  <si>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</si>
  <si>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</si>
  <si>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</si>
  <si>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</si>
  <si>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</si>
  <si>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</si>
  <si>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</si>
  <si>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</si>
  <si>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</si>
  <si>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</si>
  <si>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</si>
  <si>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</si>
  <si>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</si>
  <si>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</si>
  <si>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</si>
  <si>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</si>
  <si>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</si>
  <si>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</si>
  <si>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</si>
  <si>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</si>
  <si>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</si>
  <si>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</si>
  <si>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</si>
  <si>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</si>
  <si>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</si>
  <si>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</si>
  <si>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</si>
  <si>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</si>
  <si>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</si>
  <si>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</si>
  <si>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</si>
  <si>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</si>
  <si>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</si>
  <si>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</si>
  <si>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</si>
  <si>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</si>
  <si>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</si>
  <si>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</si>
  <si>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</si>
  <si>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</si>
  <si>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</si>
  <si>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</si>
  <si>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</si>
  <si>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</si>
  <si>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</si>
  <si>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</si>
  <si>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</si>
  <si>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</si>
  <si>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</si>
  <si>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</si>
  <si>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</si>
  <si>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</si>
  <si>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</si>
  <si>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</si>
  <si>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</si>
  <si>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</si>
  <si>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</si>
  <si>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</si>
  <si>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</si>
  <si>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</si>
  <si>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</si>
  <si>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</si>
  <si>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</si>
  <si>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</si>
  <si>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</si>
  <si>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</si>
  <si>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</si>
  <si>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</si>
  <si>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</si>
  <si>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</si>
  <si>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</si>
  <si>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</si>
  <si>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</si>
  <si>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</si>
  <si>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</si>
  <si>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</si>
  <si>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</si>
  <si>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</si>
  <si>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</si>
  <si>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</si>
  <si>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</si>
  <si>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</si>
  <si>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</si>
  <si>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</si>
  <si>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</si>
  <si>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</si>
  <si>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</si>
  <si>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</si>
  <si>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</si>
  <si>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</si>
  <si>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</si>
  <si>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</si>
  <si>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</si>
  <si>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</si>
  <si>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</si>
  <si>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</si>
  <si>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</si>
  <si>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</si>
  <si>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</si>
  <si>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</si>
  <si>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</si>
  <si>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</si>
  <si>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</si>
  <si>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</si>
  <si>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</si>
  <si>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</si>
  <si>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</si>
  <si>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</si>
  <si>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</si>
  <si>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</si>
  <si>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</si>
  <si>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</si>
  <si>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</si>
  <si>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</si>
  <si>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</si>
  <si>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</si>
  <si>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</si>
  <si>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</si>
  <si>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</si>
  <si>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</si>
  <si>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</si>
  <si>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</si>
  <si>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</si>
  <si>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</si>
  <si>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</si>
  <si>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</si>
  <si>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</si>
  <si>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</si>
  <si>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</si>
  <si>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</si>
  <si>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</si>
  <si>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</si>
  <si>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</si>
  <si>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</si>
  <si>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</si>
  <si>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</si>
  <si>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</si>
  <si>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</si>
  <si>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</si>
  <si>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</si>
  <si>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</si>
  <si>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</si>
  <si>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</si>
  <si>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</si>
  <si>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</si>
  <si>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</si>
  <si>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</si>
  <si>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</si>
  <si>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</si>
  <si>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</si>
  <si>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</si>
  <si>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</si>
  <si>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</si>
  <si>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</si>
  <si>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</si>
  <si>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</si>
  <si>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</si>
  <si>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</si>
  <si>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</si>
  <si>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</si>
  <si>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</si>
  <si>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</si>
  <si>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</si>
  <si>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</si>
  <si>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</si>
  <si>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</si>
  <si>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</si>
  <si>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</si>
  <si>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</si>
  <si>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</si>
  <si>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</si>
  <si>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</si>
  <si>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</si>
  <si>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</si>
  <si>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</si>
  <si>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</si>
  <si>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</si>
  <si>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</si>
  <si>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</si>
  <si>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</si>
  <si>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</si>
  <si>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</si>
  <si>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</si>
  <si>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</si>
  <si>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</si>
  <si>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</si>
  <si>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</si>
  <si>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</si>
  <si>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</si>
  <si>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</si>
  <si>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</si>
  <si>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</si>
  <si>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</si>
  <si>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</si>
  <si>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</si>
  <si>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</si>
  <si>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</si>
  <si>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</si>
  <si>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</si>
  <si>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</si>
  <si>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</si>
  <si>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</si>
  <si>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</si>
  <si>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</si>
  <si>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</si>
  <si>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</si>
  <si>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</si>
  <si>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</si>
  <si>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</si>
  <si>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</si>
  <si>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</si>
  <si>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</si>
  <si>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</si>
  <si>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</si>
  <si>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</si>
  <si>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</si>
  <si>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</si>
  <si>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</si>
  <si>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</si>
  <si>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</si>
  <si>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</si>
  <si>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</si>
  <si>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</si>
  <si>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</si>
  <si>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</si>
  <si>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</si>
  <si>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</si>
  <si>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</si>
  <si>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</si>
  <si>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</si>
  <si>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</si>
  <si>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</si>
  <si>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</si>
  <si>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</si>
  <si>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</si>
  <si>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</si>
  <si>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</si>
  <si>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</si>
  <si>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</si>
  <si>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</si>
  <si>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</si>
  <si>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</si>
  <si>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</si>
  <si>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</si>
  <si>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</si>
  <si>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</si>
  <si>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</si>
  <si>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</si>
  <si>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</si>
  <si>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</si>
  <si>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</si>
  <si>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</si>
  <si>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</si>
  <si>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</si>
  <si>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</si>
  <si>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</si>
  <si>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</si>
  <si>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</si>
  <si>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</si>
  <si>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</si>
  <si>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</si>
  <si>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</si>
  <si>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</si>
  <si>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</si>
  <si>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</si>
  <si>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</si>
  <si>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</si>
  <si>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</si>
  <si>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</si>
  <si>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</si>
  <si>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</si>
  <si>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</si>
  <si>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</si>
  <si>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</si>
  <si>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</si>
  <si>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</si>
  <si>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</si>
  <si>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</si>
  <si>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</si>
  <si>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</si>
  <si>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</si>
  <si>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</si>
  <si>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</si>
  <si>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</si>
  <si>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</si>
  <si>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</si>
  <si>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</si>
  <si>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</si>
  <si>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</si>
  <si>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</si>
  <si>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</si>
  <si>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</si>
  <si>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</si>
  <si>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</si>
  <si>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</si>
  <si>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</si>
  <si>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</si>
  <si>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</si>
  <si>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</si>
  <si>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</si>
  <si>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</si>
  <si>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</si>
  <si>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</si>
  <si>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</si>
  <si>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</si>
  <si>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</si>
  <si>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</si>
  <si>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</si>
  <si>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</si>
  <si>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</si>
  <si>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</si>
  <si>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</si>
  <si>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</si>
  <si>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</si>
  <si>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</si>
  <si>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</si>
  <si>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</si>
  <si>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</si>
  <si>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</si>
  <si>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</si>
  <si>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</si>
  <si>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</si>
  <si>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</si>
  <si>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</si>
  <si>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</si>
  <si>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</si>
  <si>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</si>
  <si>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</si>
  <si>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</si>
  <si>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</si>
  <si>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</si>
  <si>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</si>
  <si>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</si>
  <si>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</si>
  <si>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</si>
  <si>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</si>
  <si>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</si>
  <si>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</si>
  <si>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</si>
  <si>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</si>
  <si>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</si>
  <si>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</si>
  <si>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</si>
  <si>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</si>
  <si>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</si>
  <si>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</si>
  <si>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</si>
  <si>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</si>
  <si>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</si>
  <si>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</si>
  <si>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</si>
  <si>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</si>
  <si>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</si>
  <si>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</si>
  <si>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</si>
  <si>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</si>
  <si>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</si>
  <si>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</si>
  <si>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</si>
  <si>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</si>
  <si>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</si>
  <si>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</si>
  <si>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</si>
  <si>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</si>
  <si>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</si>
  <si>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</si>
  <si>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</si>
  <si>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</si>
  <si>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</si>
  <si>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</si>
  <si>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</si>
  <si>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</si>
  <si>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</si>
  <si>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</si>
  <si>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</si>
  <si>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</si>
  <si>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</si>
  <si>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</si>
  <si>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</si>
  <si>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</si>
  <si>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</si>
  <si>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</si>
  <si>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</si>
  <si>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</si>
  <si>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</si>
  <si>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</si>
  <si>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</si>
  <si>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</si>
  <si>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</si>
  <si>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</si>
  <si>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</si>
  <si>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</si>
  <si>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</si>
  <si>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</si>
  <si>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</si>
  <si>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</si>
  <si>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</si>
  <si>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</si>
  <si>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</si>
  <si>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</si>
  <si>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</si>
  <si>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</si>
  <si>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</si>
  <si>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</si>
  <si>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</si>
  <si>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</si>
  <si>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</si>
  <si>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</si>
  <si>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</si>
  <si>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</si>
  <si>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</si>
  <si>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</si>
  <si>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</si>
  <si>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</si>
  <si>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</si>
  <si>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</si>
  <si>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</si>
  <si>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</si>
  <si>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</si>
  <si>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</si>
  <si>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</si>
  <si>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</si>
  <si>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</si>
  <si>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</si>
  <si>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</si>
  <si>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</si>
  <si>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</si>
  <si>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</si>
  <si>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</si>
  <si>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</si>
  <si>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</si>
  <si>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</si>
  <si>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</si>
  <si>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</si>
  <si>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</si>
  <si>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</si>
  <si>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</si>
  <si>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</si>
  <si>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</si>
  <si>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</si>
  <si>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</si>
  <si>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</si>
  <si>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</si>
  <si>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</si>
  <si>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</si>
  <si>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</si>
  <si>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</si>
  <si>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</si>
  <si>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</si>
  <si>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</si>
  <si>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</si>
  <si>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</si>
  <si>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</si>
  <si>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</si>
  <si>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</si>
  <si>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</si>
  <si>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</si>
  <si>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</si>
  <si>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</si>
  <si>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</si>
  <si>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</si>
  <si>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</si>
  <si>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</si>
  <si>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</si>
  <si>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</si>
  <si>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</si>
  <si>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</si>
  <si>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</si>
  <si>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</si>
  <si>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</si>
  <si>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</si>
  <si>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</si>
  <si>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</si>
  <si>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</si>
  <si>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</si>
  <si>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</si>
  <si>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</si>
  <si>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</si>
  <si>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</si>
  <si>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</si>
  <si>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</si>
  <si>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</si>
  <si>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</si>
  <si>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</si>
  <si>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</si>
  <si>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</si>
  <si>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</si>
  <si>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</si>
  <si>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</si>
  <si>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</si>
  <si>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</si>
  <si>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</si>
  <si>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</si>
  <si>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</si>
  <si>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</si>
  <si>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</si>
  <si>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</si>
  <si>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</si>
  <si>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</si>
  <si>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</si>
  <si>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</si>
  <si>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</si>
  <si>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</si>
  <si>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</si>
  <si>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</si>
  <si>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</si>
  <si>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</si>
  <si>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</si>
  <si>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</si>
  <si>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</si>
  <si>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</si>
  <si>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</si>
  <si>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</si>
  <si>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</si>
  <si>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</si>
  <si>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</si>
  <si>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</si>
  <si>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</si>
  <si>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</si>
  <si>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</si>
  <si>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</si>
  <si>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</si>
  <si>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</si>
  <si>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</si>
  <si>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</si>
  <si>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</si>
  <si>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</si>
  <si>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</si>
  <si>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</si>
  <si>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</si>
  <si>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</si>
  <si>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</si>
  <si>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</si>
  <si>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</si>
  <si>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</si>
  <si>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</si>
  <si>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</si>
  <si>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</si>
  <si>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</si>
  <si>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</si>
  <si>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</si>
  <si>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</si>
  <si>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</si>
  <si>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</si>
  <si>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</si>
  <si>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</si>
  <si>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</si>
  <si>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</si>
  <si>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</si>
  <si>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</si>
  <si>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</si>
  <si>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</si>
  <si>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</si>
  <si>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</si>
  <si>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</si>
  <si>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</si>
  <si>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</si>
  <si>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</si>
  <si>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</si>
  <si>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</si>
  <si>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</si>
  <si>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</si>
  <si>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</si>
  <si>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</si>
  <si>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</si>
  <si>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</si>
  <si>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</si>
  <si>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</si>
  <si>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</si>
  <si>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</si>
  <si>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</si>
  <si>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</si>
  <si>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</si>
  <si>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</si>
  <si>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</si>
  <si>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</si>
  <si>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</si>
  <si>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</si>
  <si>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</si>
  <si>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</si>
  <si>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</si>
  <si>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</si>
  <si>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</si>
  <si>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</si>
  <si>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</si>
  <si>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</si>
  <si>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</si>
  <si>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</si>
  <si>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</si>
  <si>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</si>
  <si>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</si>
  <si>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</si>
  <si>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</si>
  <si>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</si>
  <si>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</si>
  <si>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</si>
  <si>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</si>
  <si>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</si>
  <si>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</si>
  <si>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</si>
  <si>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</si>
  <si>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</si>
  <si>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</si>
  <si>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</si>
  <si>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</si>
  <si>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</si>
  <si>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</si>
  <si>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</si>
  <si>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</si>
  <si>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</si>
  <si>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</si>
  <si>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</si>
  <si>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</si>
  <si>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</si>
  <si>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</si>
  <si>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</si>
  <si>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</si>
  <si>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</si>
  <si>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</si>
  <si>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</si>
  <si>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</si>
  <si>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</si>
  <si>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</si>
  <si>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</si>
  <si>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</si>
  <si>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</si>
  <si>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</si>
  <si>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</si>
  <si>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</si>
  <si>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</si>
  <si>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</si>
  <si>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</si>
  <si>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</si>
  <si>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</si>
  <si>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</si>
  <si>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</si>
  <si>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</si>
  <si>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</si>
  <si>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</si>
  <si>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</si>
  <si>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</si>
  <si>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</si>
  <si>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</si>
  <si>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</si>
  <si>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</si>
  <si>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</si>
  <si>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</si>
  <si>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</si>
  <si>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</si>
  <si>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</si>
  <si>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</si>
  <si>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</si>
  <si>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</si>
  <si>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</si>
  <si>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</si>
  <si>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</si>
  <si>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</si>
  <si>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</si>
  <si>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</si>
  <si>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</si>
  <si>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</si>
  <si>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</si>
  <si>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</si>
  <si>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</si>
  <si>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</si>
  <si>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</si>
  <si>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</si>
  <si>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</si>
  <si>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</si>
  <si>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</si>
  <si>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</si>
  <si>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</si>
  <si>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</si>
  <si>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</si>
  <si>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</si>
  <si>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</si>
  <si>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</si>
  <si>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</si>
  <si>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</si>
  <si>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</si>
  <si>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</si>
  <si>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</si>
  <si>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</si>
  <si>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</si>
  <si>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</si>
  <si>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</si>
  <si>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</si>
  <si>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</si>
  <si>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</si>
  <si>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</si>
  <si>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</si>
  <si>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</si>
  <si>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</si>
  <si>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</si>
  <si>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</si>
  <si>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</si>
  <si>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</si>
  <si>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</si>
  <si>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</si>
  <si>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</si>
  <si>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</si>
  <si>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</si>
  <si>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</si>
  <si>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</si>
  <si>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</si>
  <si>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</si>
  <si>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</si>
  <si>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</si>
  <si>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</si>
  <si>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</si>
  <si>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</si>
  <si>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</si>
  <si>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</si>
  <si>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</si>
  <si>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</si>
  <si>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</si>
  <si>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</si>
  <si>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</si>
  <si>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</si>
  <si>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</si>
  <si>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</si>
  <si>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</si>
  <si>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</si>
  <si>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</si>
  <si>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</si>
  <si>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</si>
  <si>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</si>
  <si>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</si>
  <si>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</si>
  <si>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</si>
  <si>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</si>
  <si>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</si>
  <si>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</si>
  <si>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</si>
  <si>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</si>
  <si>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</si>
  <si>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</si>
  <si>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</si>
  <si>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</si>
  <si>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</si>
  <si>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</si>
  <si>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</si>
  <si>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</si>
  <si>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</si>
  <si>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</si>
  <si>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</si>
  <si>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</si>
  <si>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</si>
  <si>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</si>
  <si>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</si>
  <si>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</si>
  <si>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</si>
  <si>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</si>
  <si>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</si>
  <si>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</si>
  <si>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</si>
  <si>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</si>
  <si>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</si>
  <si>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</si>
  <si>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</si>
  <si>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</si>
  <si>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</si>
  <si>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</si>
  <si>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</si>
  <si>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</si>
  <si>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</si>
  <si>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</si>
  <si>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</si>
  <si>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</si>
  <si>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</si>
  <si>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</si>
  <si>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</si>
  <si>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</si>
  <si>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</si>
  <si>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</si>
  <si>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</si>
  <si>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</si>
  <si>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</si>
  <si>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</si>
  <si>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</si>
  <si>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</si>
  <si>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</si>
  <si>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</si>
  <si>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</si>
  <si>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</si>
  <si>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</si>
  <si>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</si>
  <si>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</si>
  <si>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</si>
  <si>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</si>
  <si>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</si>
  <si>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</si>
  <si>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</si>
  <si>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</si>
  <si>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</si>
  <si>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</si>
  <si>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</si>
  <si>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</si>
  <si>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</si>
  <si>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</si>
  <si>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</si>
  <si>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</si>
  <si>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</si>
  <si>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</si>
  <si>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</si>
  <si>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</si>
  <si>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</si>
  <si>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</si>
  <si>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</si>
  <si>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</si>
  <si>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</si>
  <si>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</si>
  <si>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</si>
  <si>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</si>
  <si>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</si>
  <si>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</si>
  <si>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</si>
  <si>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</si>
  <si>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</si>
  <si>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</si>
  <si>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</si>
  <si>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</si>
  <si>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</si>
  <si>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</si>
  <si>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</si>
  <si>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</si>
  <si>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</si>
  <si>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</si>
  <si>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</si>
  <si>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</si>
  <si>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</si>
  <si>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</si>
  <si>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</si>
  <si>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</si>
  <si>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</si>
  <si>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</si>
  <si>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</si>
  <si>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</si>
  <si>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</si>
  <si>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</si>
  <si>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</si>
  <si>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</si>
  <si>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</si>
  <si>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</si>
  <si>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</si>
  <si>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</si>
  <si>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</si>
  <si>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</si>
  <si>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</si>
  <si>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</si>
  <si>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</si>
  <si>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</si>
  <si>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</si>
  <si>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</si>
  <si>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</si>
  <si>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</si>
  <si>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</si>
  <si>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</si>
  <si>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</si>
  <si>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</si>
  <si>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</si>
  <si>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</si>
  <si>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</si>
  <si>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</si>
  <si>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</si>
  <si>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</si>
  <si>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</si>
  <si>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</si>
  <si>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</si>
  <si>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</si>
  <si>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</si>
  <si>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</si>
  <si>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</si>
  <si>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</si>
  <si>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</si>
  <si>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</si>
  <si>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</si>
  <si>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</si>
  <si>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</si>
  <si>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</si>
  <si>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</si>
  <si>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</si>
  <si>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</si>
  <si>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</si>
  <si>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</si>
  <si>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</si>
  <si>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</si>
  <si>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</si>
  <si>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</si>
  <si>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</si>
  <si>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</si>
  <si>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</si>
  <si>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</si>
  <si>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</si>
  <si>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</si>
  <si>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</si>
  <si>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</si>
  <si>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</si>
  <si>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</si>
  <si>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</si>
  <si>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</si>
  <si>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</si>
  <si>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</si>
  <si>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</si>
  <si>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</si>
  <si>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</si>
  <si>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</si>
  <si>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</si>
  <si>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</si>
  <si>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</si>
  <si>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</si>
  <si>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</si>
  <si>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</si>
  <si>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</si>
  <si>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</si>
  <si>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</si>
  <si>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</si>
  <si>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</si>
  <si>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</si>
  <si>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</si>
  <si>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</si>
  <si>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</si>
  <si>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</si>
  <si>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</si>
  <si>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</si>
  <si>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</si>
  <si>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</si>
  <si>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</si>
  <si>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</si>
  <si>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</si>
  <si>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</si>
  <si>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</si>
  <si>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</si>
  <si>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</si>
  <si>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</si>
  <si>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</si>
  <si>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</si>
  <si>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</si>
  <si>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</si>
  <si>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</si>
  <si>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</si>
  <si>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</si>
  <si>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</si>
  <si>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</si>
  <si>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</si>
  <si>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</si>
  <si>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</si>
  <si>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</si>
  <si>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</si>
  <si>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</si>
  <si>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</si>
  <si>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</si>
  <si>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</si>
  <si>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</si>
  <si>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</si>
  <si>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</si>
  <si>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</si>
  <si>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</si>
  <si>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</si>
  <si>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</si>
  <si>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</si>
  <si>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</si>
  <si>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</si>
  <si>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</si>
  <si>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</si>
  <si>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</si>
  <si>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</si>
  <si>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</si>
  <si>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</si>
  <si>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</si>
  <si>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</si>
  <si>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</si>
  <si>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</si>
  <si>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</si>
  <si>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</si>
  <si>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</si>
  <si>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</si>
  <si>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</si>
  <si>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</si>
  <si>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</si>
  <si>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</si>
  <si>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</si>
  <si>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</si>
  <si>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</si>
  <si>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</si>
  <si>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</si>
  <si>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</si>
  <si>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</si>
  <si>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</si>
  <si>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</si>
  <si>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</si>
  <si>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</si>
  <si>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</si>
  <si>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</si>
  <si>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</si>
  <si>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</si>
  <si>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</si>
  <si>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</si>
  <si>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</si>
  <si>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</si>
  <si>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</si>
  <si>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</si>
  <si>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</si>
  <si>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</si>
  <si>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</si>
  <si>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</si>
  <si>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</si>
  <si>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</si>
  <si>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</si>
  <si>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</si>
  <si>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</si>
  <si>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</si>
  <si>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</si>
  <si>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</si>
  <si>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</si>
  <si>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</si>
  <si>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</si>
  <si>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</si>
  <si>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</si>
  <si>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</si>
  <si>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</si>
  <si>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</si>
  <si>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</si>
  <si>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</si>
  <si>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</si>
  <si>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</si>
  <si>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</si>
  <si>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</si>
  <si>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</si>
  <si>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</si>
  <si>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</si>
  <si>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</si>
  <si>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</si>
  <si>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</si>
  <si>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</si>
  <si>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</si>
  <si>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</si>
  <si>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</si>
  <si>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</si>
  <si>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</si>
  <si>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</si>
  <si>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</si>
  <si>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</si>
  <si>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</si>
  <si>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</si>
  <si>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</si>
  <si>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</si>
  <si>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</si>
  <si>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</si>
  <si>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</si>
  <si>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</si>
  <si>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</si>
  <si>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</si>
  <si>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</si>
  <si>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</si>
  <si>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</si>
  <si>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</si>
  <si>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</si>
  <si>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</si>
  <si>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</si>
  <si>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</si>
  <si>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</si>
  <si>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</si>
  <si>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</si>
  <si>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</si>
  <si>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</si>
  <si>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</si>
  <si>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</si>
  <si>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</si>
  <si>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</si>
  <si>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</si>
  <si>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</si>
  <si>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</si>
  <si>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</si>
  <si>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</si>
  <si>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</si>
  <si>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</si>
  <si>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</si>
  <si>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</si>
  <si>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</si>
  <si>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</si>
  <si>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</si>
  <si>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</si>
  <si>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</si>
  <si>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</si>
  <si>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</si>
  <si>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</si>
  <si>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</si>
  <si>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</si>
  <si>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</si>
  <si>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</si>
  <si>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</si>
  <si>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</si>
  <si>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</si>
  <si>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</si>
  <si>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</si>
  <si>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</si>
  <si>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</si>
  <si>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</si>
  <si>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</si>
  <si>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</si>
  <si>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</si>
  <si>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</si>
  <si>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</si>
  <si>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</si>
  <si>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</si>
  <si>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</si>
  <si>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</si>
  <si>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</si>
  <si>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</si>
  <si>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</si>
  <si>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</si>
  <si>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</si>
  <si>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</si>
  <si>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</si>
  <si>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</si>
  <si>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</si>
  <si>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</si>
  <si>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</si>
  <si>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</si>
  <si>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</si>
  <si>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</si>
  <si>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</si>
  <si>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</si>
  <si>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</si>
  <si>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</si>
  <si>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</si>
  <si>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</si>
  <si>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</si>
  <si>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</si>
  <si>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</si>
  <si>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</si>
  <si>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</si>
  <si>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</si>
  <si>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</si>
  <si>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</si>
  <si>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</si>
  <si>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</si>
  <si>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</si>
  <si>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</si>
  <si>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</si>
  <si>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</si>
  <si>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</si>
  <si>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</si>
  <si>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</si>
  <si>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</si>
  <si>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</si>
  <si>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</si>
  <si>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</si>
  <si>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</si>
  <si>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</si>
  <si>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</si>
  <si>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</si>
  <si>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</si>
  <si>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</si>
  <si>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</si>
  <si>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</si>
  <si>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</si>
  <si>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</si>
  <si>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</si>
  <si>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</si>
  <si>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</si>
  <si>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</si>
  <si>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</si>
  <si>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</si>
  <si>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</si>
  <si>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</si>
  <si>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</si>
  <si>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</si>
  <si>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</si>
  <si>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</si>
  <si>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</si>
  <si>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</si>
  <si>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</si>
  <si>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</si>
  <si>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</si>
  <si>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</si>
  <si>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</si>
  <si>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</si>
  <si>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</si>
  <si>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</si>
  <si>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</si>
  <si>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</si>
  <si>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</si>
  <si>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</si>
  <si>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</si>
  <si>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</si>
  <si>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</si>
  <si>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</si>
  <si>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</si>
  <si>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</si>
  <si>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</si>
  <si>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</si>
  <si>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</si>
  <si>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</si>
  <si>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</si>
  <si>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</si>
  <si>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</si>
  <si>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</si>
  <si>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</si>
  <si>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</si>
  <si>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</si>
  <si>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</si>
  <si>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</si>
  <si>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</si>
  <si>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</si>
  <si>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</si>
  <si>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</si>
  <si>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</si>
  <si>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</si>
  <si>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</si>
  <si>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</si>
  <si>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</si>
  <si>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</si>
  <si>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</si>
  <si>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</si>
  <si>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</si>
  <si>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</si>
  <si>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</si>
  <si>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</si>
  <si>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</si>
  <si>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</si>
  <si>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</si>
  <si>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</si>
  <si>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</si>
  <si>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</si>
  <si>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</si>
  <si>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</si>
  <si>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</si>
  <si>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</si>
  <si>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</si>
  <si>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</si>
  <si>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</si>
  <si>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</si>
  <si>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</si>
  <si>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</si>
  <si>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</si>
  <si>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</si>
  <si>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</si>
  <si>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</si>
  <si>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</si>
  <si>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</si>
  <si>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</si>
  <si>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</si>
  <si>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</si>
  <si>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</si>
  <si>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</si>
  <si>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</si>
  <si>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</si>
  <si>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</si>
  <si>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</si>
  <si>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</si>
  <si>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</si>
  <si>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</si>
  <si>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</si>
  <si>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</si>
  <si>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</si>
  <si>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</si>
  <si>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</si>
  <si>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</si>
  <si>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</si>
  <si>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</si>
  <si>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</si>
  <si>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</si>
  <si>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</si>
  <si>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</si>
  <si>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</si>
  <si>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</si>
  <si>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</si>
  <si>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</si>
  <si>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</si>
  <si>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</si>
  <si>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</si>
  <si>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</si>
  <si>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</si>
  <si>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</si>
  <si>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</si>
  <si>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</si>
  <si>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</si>
  <si>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</si>
  <si>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</si>
  <si>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</si>
  <si>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</si>
  <si>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</si>
  <si>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</si>
  <si>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</si>
  <si>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</si>
  <si>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</si>
  <si>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</si>
  <si>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</si>
  <si>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</si>
  <si>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</si>
  <si>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</si>
  <si>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</si>
  <si>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</si>
  <si>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</si>
  <si>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</si>
  <si>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</si>
  <si>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</si>
  <si>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</si>
  <si>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</si>
  <si>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</si>
  <si>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</si>
  <si>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</si>
  <si>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</si>
  <si>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</si>
  <si>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</si>
  <si>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</si>
  <si>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</si>
  <si>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</si>
  <si>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</si>
  <si>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</si>
  <si>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</si>
  <si>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</si>
  <si>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</si>
  <si>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</si>
  <si>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</si>
  <si>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</si>
  <si>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</si>
  <si>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</si>
  <si>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</si>
  <si>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</si>
  <si>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</si>
  <si>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</si>
  <si>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</si>
  <si>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</si>
  <si>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</si>
  <si>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</si>
  <si>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</si>
  <si>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</si>
  <si>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</si>
  <si>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</si>
  <si>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</si>
  <si>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</si>
  <si>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</si>
  <si>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</si>
  <si>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</si>
  <si>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</si>
  <si>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</si>
  <si>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</si>
  <si>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</si>
  <si>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</si>
  <si>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</si>
  <si>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</si>
  <si>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</si>
  <si>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</si>
  <si>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</si>
  <si>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</si>
  <si>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</si>
  <si>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</si>
  <si>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</si>
  <si>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</si>
  <si>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</si>
  <si>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</si>
  <si>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</si>
  <si>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</si>
  <si>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</si>
  <si>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</si>
  <si>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</si>
  <si>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</si>
  <si>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</si>
  <si>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</si>
  <si>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</si>
  <si>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</si>
  <si>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</si>
  <si>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</si>
  <si>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</si>
  <si>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</si>
  <si>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</si>
  <si>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</si>
  <si>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</si>
  <si>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</si>
  <si>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</si>
  <si>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</si>
  <si>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</si>
  <si>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</si>
  <si>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</si>
  <si>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</si>
  <si>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</si>
  <si>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</si>
  <si>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</si>
  <si>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</si>
  <si>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</si>
  <si>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</si>
  <si>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</si>
  <si>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</si>
  <si>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</si>
  <si>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</si>
  <si>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</si>
  <si>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</si>
  <si>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</si>
  <si>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</si>
  <si>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</si>
  <si>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</si>
  <si>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</si>
  <si>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</si>
  <si>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</si>
  <si>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</si>
  <si>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</si>
  <si>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</si>
  <si>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</si>
  <si>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</si>
  <si>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</si>
  <si>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</si>
  <si>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</si>
  <si>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</si>
  <si>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</si>
  <si>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</si>
  <si>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</si>
  <si>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</si>
  <si>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</si>
  <si>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</si>
  <si>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</si>
  <si>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</si>
  <si>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</si>
  <si>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</si>
  <si>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</si>
  <si>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</si>
  <si>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</si>
  <si>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</si>
  <si>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</si>
  <si>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</si>
  <si>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</si>
  <si>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</si>
  <si>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</si>
  <si>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</si>
  <si>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</si>
  <si>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</si>
  <si>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</si>
  <si>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</si>
  <si>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</si>
  <si>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</si>
  <si>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</si>
  <si>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</si>
  <si>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</si>
  <si>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</si>
  <si>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</si>
  <si>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</si>
  <si>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</si>
  <si>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</si>
  <si>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</si>
  <si>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</si>
  <si>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</si>
  <si>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</si>
  <si>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</si>
  <si>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</si>
  <si>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</si>
  <si>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</si>
  <si>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</si>
  <si>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</si>
  <si>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</si>
  <si>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</si>
  <si>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</si>
  <si>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</si>
  <si>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</si>
  <si>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</si>
  <si>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</si>
  <si>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</si>
  <si>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</si>
  <si>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</si>
  <si>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</si>
  <si>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</si>
  <si>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</si>
  <si>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</si>
  <si>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</si>
  <si>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</si>
  <si>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</si>
  <si>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</si>
  <si>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</si>
  <si>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</si>
  <si>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</si>
  <si>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</si>
  <si>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</si>
  <si>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</si>
  <si>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</si>
  <si>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</si>
  <si>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</si>
  <si>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</si>
  <si>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</si>
  <si>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</si>
  <si>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</si>
  <si>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</si>
  <si>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</si>
  <si>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</si>
  <si>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</si>
  <si>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</si>
  <si>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</si>
  <si>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</si>
  <si>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</si>
  <si>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</si>
  <si>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</si>
  <si>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</si>
  <si>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</si>
  <si>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</si>
  <si>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</si>
  <si>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</si>
  <si>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</si>
  <si>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</si>
  <si>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</si>
  <si>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</si>
  <si>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</si>
  <si>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</si>
  <si>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</si>
  <si>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</si>
  <si>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</si>
  <si>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</si>
  <si>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</si>
  <si>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</si>
  <si>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</si>
  <si>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</si>
  <si>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</si>
  <si>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</si>
  <si>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</si>
  <si>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</si>
  <si>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</si>
  <si>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</si>
  <si>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</si>
  <si>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</si>
  <si>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</si>
  <si>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</si>
  <si>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</si>
  <si>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</si>
  <si>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</si>
  <si>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</si>
  <si>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</si>
  <si>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</si>
  <si>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</si>
  <si>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</si>
  <si>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</si>
  <si>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</si>
  <si>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</si>
  <si>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</si>
  <si>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</si>
  <si>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</si>
  <si>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</si>
  <si>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</si>
  <si>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</si>
  <si>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</si>
  <si>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</si>
  <si>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</si>
  <si>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</si>
  <si>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</si>
  <si>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</si>
  <si>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</si>
  <si>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</si>
  <si>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</si>
  <si>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</si>
  <si>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</si>
  <si>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</si>
  <si>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</si>
  <si>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</si>
  <si>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</si>
  <si>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</si>
  <si>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</si>
  <si>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</si>
  <si>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</si>
  <si>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</si>
  <si>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</si>
  <si>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</si>
  <si>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</si>
  <si>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</si>
  <si>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</si>
  <si>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</si>
  <si>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</si>
  <si>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</si>
  <si>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</si>
  <si>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</si>
  <si>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</si>
  <si>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</si>
  <si>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</si>
  <si>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</si>
  <si>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</si>
  <si>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</si>
  <si>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</si>
  <si>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</si>
  <si>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</si>
  <si>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</si>
  <si>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</si>
  <si>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</si>
  <si>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</si>
  <si>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</si>
  <si>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</si>
  <si>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</si>
  <si>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</si>
  <si>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</si>
  <si>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</si>
  <si>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</si>
  <si>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</si>
  <si>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</si>
  <si>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</si>
  <si>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</si>
  <si>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</si>
  <si>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</si>
  <si>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</si>
  <si>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</si>
  <si>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</si>
  <si>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</si>
  <si>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</si>
  <si>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</si>
  <si>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</si>
  <si>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</si>
  <si>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</si>
  <si>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</si>
  <si>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</si>
  <si>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</si>
  <si>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</si>
  <si>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</si>
  <si>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</si>
  <si>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</si>
  <si>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</si>
  <si>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</si>
  <si>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</si>
  <si>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</si>
  <si>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</si>
  <si>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</si>
  <si>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</si>
  <si>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</si>
  <si>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</si>
  <si>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</si>
  <si>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</si>
  <si>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</si>
  <si>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</si>
  <si>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</si>
  <si>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</si>
  <si>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</si>
  <si>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</si>
  <si>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</si>
  <si>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</si>
  <si>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</si>
  <si>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</si>
  <si>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</si>
  <si>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</si>
  <si>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</si>
  <si>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</si>
  <si>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</si>
  <si>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</si>
  <si>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</si>
  <si>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</si>
  <si>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</si>
  <si>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</si>
  <si>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</si>
  <si>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</si>
  <si>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</si>
  <si>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</si>
  <si>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</si>
  <si>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</si>
  <si>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</si>
  <si>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</si>
  <si>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</si>
  <si>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</si>
  <si>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</si>
  <si>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</si>
  <si>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</si>
  <si>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</si>
  <si>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</si>
  <si>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</si>
  <si>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</si>
  <si>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</si>
  <si>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</si>
  <si>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</si>
  <si>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</si>
  <si>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</si>
  <si>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</si>
  <si>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</si>
  <si>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</si>
  <si>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</si>
  <si>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</si>
  <si>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</si>
  <si>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</si>
  <si>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</si>
  <si>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</si>
  <si>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</si>
  <si>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</si>
  <si>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</si>
  <si>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</si>
  <si>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</si>
  <si>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</si>
  <si>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</si>
  <si>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</si>
  <si>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</si>
  <si>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</si>
  <si>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</si>
  <si>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</si>
  <si>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</si>
  <si>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</si>
  <si>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</si>
  <si>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</si>
  <si>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</si>
  <si>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</si>
  <si>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</si>
  <si>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</si>
  <si>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</si>
  <si>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</si>
  <si>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</si>
  <si>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</si>
  <si>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</si>
  <si>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</si>
  <si>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</si>
  <si>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</si>
  <si>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</si>
  <si>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</si>
  <si>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</si>
  <si>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</si>
  <si>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</si>
  <si>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</si>
  <si>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</si>
  <si>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</si>
  <si>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</si>
  <si>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</si>
  <si>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</si>
  <si>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</si>
  <si>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</si>
  <si>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</si>
  <si>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</si>
  <si>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</si>
  <si>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</si>
  <si>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</si>
  <si>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</si>
  <si>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</si>
  <si>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</si>
  <si>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</si>
  <si>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</si>
  <si>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</si>
  <si>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</si>
  <si>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</si>
  <si>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</si>
  <si>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</si>
  <si>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</si>
  <si>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</si>
  <si>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</si>
  <si>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</si>
  <si>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</si>
  <si>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</si>
  <si>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</si>
  <si>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</si>
  <si>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</si>
  <si>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</si>
  <si>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</si>
  <si>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</si>
  <si>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</si>
  <si>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</si>
  <si>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</si>
  <si>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</si>
  <si>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</si>
  <si>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</si>
  <si>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</si>
  <si>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</si>
  <si>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</si>
  <si>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</si>
  <si>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</si>
  <si>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</si>
  <si>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</si>
  <si>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</si>
  <si>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</si>
  <si>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</si>
  <si>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</si>
  <si>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</si>
  <si>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</si>
  <si>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</si>
  <si>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</si>
  <si>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</si>
  <si>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</si>
  <si>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</si>
  <si>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</si>
  <si>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</si>
  <si>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</si>
  <si>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</si>
  <si>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</si>
  <si>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</si>
  <si>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</si>
  <si>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</si>
  <si>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</si>
  <si>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</si>
  <si>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</si>
  <si>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</si>
  <si>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</si>
  <si>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</si>
  <si>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</si>
  <si>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</si>
  <si>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</si>
  <si>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</si>
  <si>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</si>
  <si>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</si>
  <si>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</si>
  <si>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</si>
  <si>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</si>
  <si>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</si>
  <si>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</si>
  <si>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</si>
  <si>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</si>
  <si>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</si>
  <si>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</si>
  <si>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</si>
  <si>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</si>
  <si>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</si>
  <si>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</si>
  <si>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</si>
  <si>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</si>
  <si>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</si>
  <si>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</si>
  <si>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</si>
  <si>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</si>
  <si>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</si>
  <si>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</si>
  <si>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</si>
  <si>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</si>
  <si>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</si>
  <si>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</si>
  <si>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</si>
  <si>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</si>
  <si>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</si>
  <si>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</si>
  <si>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</si>
  <si>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</si>
  <si>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</si>
  <si>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</si>
  <si>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</si>
  <si>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</si>
  <si>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</si>
  <si>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</si>
  <si>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</si>
  <si>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</si>
  <si>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</si>
  <si>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</si>
  <si>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</si>
  <si>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</si>
  <si>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</si>
  <si>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</si>
  <si>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</si>
  <si>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</si>
  <si>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</si>
  <si>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</si>
  <si>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</si>
  <si>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</si>
  <si>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</si>
  <si>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</si>
  <si>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</si>
  <si>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</si>
  <si>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</si>
  <si>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</si>
  <si>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</si>
  <si>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</si>
  <si>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</si>
  <si>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</si>
  <si>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</si>
  <si>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</si>
  <si>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</si>
  <si>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</si>
  <si>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</si>
  <si>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</si>
  <si>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</si>
  <si>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</si>
  <si>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</si>
  <si>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</si>
  <si>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</si>
  <si>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</si>
  <si>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</si>
  <si>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</si>
  <si>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</si>
  <si>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</si>
  <si>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</si>
  <si>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</si>
  <si>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</si>
  <si>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</si>
  <si>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</si>
  <si>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</si>
  <si>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</si>
  <si>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</si>
  <si>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</si>
  <si>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</si>
  <si>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</si>
  <si>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</si>
  <si>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</si>
  <si>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</si>
  <si>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</si>
  <si>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</si>
  <si>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</si>
  <si>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</si>
  <si>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</si>
  <si>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</si>
  <si>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</si>
  <si>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</si>
  <si>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</si>
  <si>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</si>
  <si>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</si>
  <si>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</si>
  <si>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</si>
  <si>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</si>
  <si>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</si>
  <si>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</si>
  <si>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</si>
  <si>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</si>
  <si>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</si>
  <si>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</si>
  <si>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</si>
  <si>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</si>
  <si>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</si>
  <si>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</si>
  <si>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</si>
  <si>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</si>
  <si>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</si>
  <si>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</si>
  <si>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</si>
  <si>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</si>
  <si>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</si>
  <si>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</si>
  <si>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</si>
  <si>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</si>
  <si>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</si>
  <si>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</si>
  <si>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</si>
  <si>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</si>
  <si>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</si>
  <si>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</si>
  <si>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</si>
  <si>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</si>
  <si>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</si>
  <si>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</si>
  <si>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</si>
  <si>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</si>
  <si>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</si>
  <si>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</si>
  <si>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</si>
  <si>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</si>
  <si>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</si>
  <si>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</si>
  <si>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</si>
  <si>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</si>
  <si>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</si>
  <si>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</si>
  <si>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</si>
  <si>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</si>
  <si>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</si>
  <si>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</si>
  <si>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</si>
  <si>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</si>
  <si>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</si>
  <si>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</si>
  <si>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</si>
  <si>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</si>
  <si>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</si>
  <si>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</si>
  <si>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</si>
  <si>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</si>
  <si>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</si>
  <si>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</si>
  <si>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</si>
  <si>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</si>
  <si>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</si>
  <si>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</si>
  <si>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</si>
  <si>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</si>
  <si>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</si>
  <si>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</si>
  <si>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</si>
  <si>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</si>
  <si>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</si>
  <si>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</si>
  <si>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</si>
  <si>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</si>
  <si>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</si>
  <si>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</si>
  <si>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</si>
  <si>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</si>
  <si>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</si>
  <si>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</si>
  <si>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</si>
  <si>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</si>
  <si>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</si>
  <si>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</si>
  <si>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</si>
  <si>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</si>
  <si>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</si>
  <si>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</si>
  <si>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</si>
  <si>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</si>
  <si>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</si>
  <si>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</si>
  <si>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</si>
  <si>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</si>
  <si>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</si>
  <si>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</si>
  <si>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</si>
  <si>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</si>
  <si>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</si>
  <si>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</si>
  <si>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</si>
  <si>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</si>
  <si>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</si>
  <si>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</si>
  <si>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</si>
  <si>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</si>
  <si>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</si>
  <si>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</si>
  <si>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</si>
  <si>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</si>
  <si>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</si>
  <si>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</si>
  <si>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</si>
  <si>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</si>
  <si>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</si>
  <si>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</si>
  <si>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</si>
  <si>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</si>
  <si>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</si>
  <si>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</si>
  <si>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</si>
  <si>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</si>
  <si>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</si>
  <si>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</si>
  <si>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</si>
  <si>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</si>
  <si>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</si>
  <si>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</si>
  <si>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</si>
  <si>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</si>
  <si>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</si>
  <si>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</si>
  <si>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</si>
  <si>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</si>
  <si>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</si>
  <si>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</si>
  <si>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</si>
  <si>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</si>
  <si>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</si>
  <si>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</si>
  <si>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</si>
  <si>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</si>
  <si>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</si>
  <si>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</si>
  <si>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</si>
  <si>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</si>
  <si>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</si>
  <si>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</si>
  <si>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</si>
  <si>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</si>
  <si>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</si>
  <si>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</si>
  <si>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</si>
  <si>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</si>
  <si>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</si>
  <si>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</si>
  <si>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</si>
  <si>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</si>
  <si>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</si>
  <si>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</si>
  <si>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</si>
  <si>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</si>
  <si>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</si>
  <si>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</si>
  <si>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</si>
  <si>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</si>
  <si>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</si>
  <si>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</si>
  <si>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</si>
  <si>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</si>
  <si>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</si>
  <si>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</si>
  <si>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</si>
  <si>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</si>
  <si>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</si>
  <si>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</si>
  <si>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</si>
  <si>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</si>
  <si>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</si>
  <si>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</si>
  <si>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</si>
  <si>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</si>
  <si>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</si>
  <si>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</si>
  <si>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</si>
  <si>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</si>
  <si>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</si>
  <si>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</si>
  <si>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</si>
  <si>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</si>
  <si>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</si>
  <si>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</si>
  <si>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</si>
  <si>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</si>
  <si>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</si>
  <si>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</si>
  <si>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</si>
  <si>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</si>
  <si>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</si>
  <si>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</si>
  <si>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</si>
  <si>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</si>
  <si>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</si>
  <si>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</si>
  <si>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</si>
  <si>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</si>
  <si>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</si>
  <si>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</si>
  <si>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</si>
  <si>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</si>
  <si>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</si>
  <si>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</si>
  <si>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</si>
  <si>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</si>
  <si>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</si>
  <si>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</si>
  <si>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</si>
  <si>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</si>
  <si>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</si>
  <si>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</si>
  <si>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</si>
  <si>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</si>
  <si>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</si>
  <si>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</si>
  <si>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</si>
  <si>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</si>
  <si>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</si>
  <si>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</si>
  <si>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</si>
  <si>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</si>
  <si>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</si>
  <si>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</si>
  <si>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</si>
  <si>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</si>
  <si>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</si>
  <si>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</si>
  <si>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</si>
  <si>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</si>
  <si>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</si>
  <si>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</si>
  <si>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</si>
  <si>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</si>
  <si>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</si>
  <si>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</si>
  <si>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</si>
  <si>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</si>
  <si>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</si>
  <si>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</si>
  <si>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</si>
  <si>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</si>
  <si>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</si>
  <si>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</si>
  <si>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</si>
  <si>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</si>
  <si>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</si>
  <si>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</si>
  <si>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</si>
  <si>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</si>
  <si>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</si>
  <si>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</si>
  <si>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</si>
  <si>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</si>
  <si>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</si>
  <si>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</si>
  <si>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</si>
  <si>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</si>
  <si>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</si>
  <si>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</si>
  <si>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</si>
  <si>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</si>
  <si>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</si>
  <si>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</si>
  <si>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</si>
  <si>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</si>
  <si>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</si>
  <si>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</si>
  <si>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</si>
  <si>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</si>
  <si>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</si>
  <si>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</si>
  <si>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</si>
  <si>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</si>
  <si>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</si>
  <si>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</si>
  <si>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</si>
  <si>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</si>
  <si>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</si>
  <si>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</si>
  <si>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</si>
  <si>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</si>
  <si>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</si>
  <si>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</si>
  <si>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</si>
  <si>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</si>
  <si>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</si>
  <si>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</si>
  <si>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</si>
  <si>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</si>
  <si>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</si>
  <si>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</si>
  <si>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</si>
  <si>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</si>
  <si>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</si>
  <si>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</si>
  <si>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</si>
  <si>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</si>
  <si>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</si>
  <si>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</si>
  <si>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</si>
  <si>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</si>
  <si>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</si>
  <si>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</si>
  <si>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</si>
  <si>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</si>
  <si>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</si>
  <si>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</si>
  <si>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</si>
  <si>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</si>
  <si>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</si>
  <si>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</si>
  <si>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</si>
  <si>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</si>
  <si>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</si>
  <si>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</si>
  <si>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</si>
  <si>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</si>
  <si>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</si>
  <si>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</si>
  <si>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</si>
  <si>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</si>
  <si>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</si>
  <si>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</si>
  <si>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</si>
  <si>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</si>
  <si>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</si>
  <si>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</si>
  <si>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</si>
  <si>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</si>
  <si>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</si>
  <si>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</si>
  <si>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</si>
  <si>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</si>
  <si>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</si>
  <si>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</si>
  <si>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</si>
  <si>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</si>
  <si>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</si>
  <si>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</si>
  <si>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</si>
  <si>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</si>
  <si>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</si>
  <si>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</si>
  <si>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</si>
  <si>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</si>
  <si>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</si>
  <si>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</si>
  <si>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</si>
  <si>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</si>
  <si>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</si>
  <si>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</si>
  <si>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</si>
  <si>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</si>
  <si>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</si>
  <si>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</si>
  <si>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</si>
  <si>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</si>
  <si>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</si>
  <si>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</si>
  <si>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</si>
  <si>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</si>
  <si>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</si>
  <si>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</si>
  <si>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</si>
  <si>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</si>
  <si>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</si>
  <si>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</si>
  <si>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</si>
  <si>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</si>
  <si>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</si>
  <si>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</si>
  <si>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</si>
  <si>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</si>
  <si>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</si>
  <si>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</si>
  <si>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</si>
  <si>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</si>
  <si>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</si>
  <si>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</si>
  <si>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</si>
  <si>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</si>
  <si>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</si>
  <si>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</si>
  <si>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</si>
  <si>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</si>
  <si>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</si>
  <si>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</si>
  <si>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</si>
  <si>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</si>
  <si>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</si>
  <si>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</si>
  <si>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</si>
  <si>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</si>
  <si>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</si>
  <si>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</si>
  <si>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</si>
  <si>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</si>
  <si>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</si>
  <si>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</si>
  <si>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</si>
  <si>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</si>
  <si>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</si>
  <si>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</si>
  <si>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</si>
  <si>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</si>
  <si>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</si>
  <si>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</si>
  <si>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</si>
  <si>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</si>
  <si>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</si>
  <si>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</si>
  <si>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</si>
  <si>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</si>
  <si>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</si>
  <si>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</si>
  <si>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</si>
  <si>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</si>
  <si>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</si>
  <si>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</si>
  <si>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</si>
  <si>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</si>
  <si>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</si>
  <si>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</si>
  <si>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</si>
  <si>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</si>
  <si>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</si>
  <si>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</si>
  <si>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</si>
  <si>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</si>
  <si>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</si>
  <si>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</si>
  <si>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</si>
  <si>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</si>
  <si>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</si>
  <si>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</si>
  <si>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</si>
  <si>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</si>
  <si>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</si>
  <si>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</si>
  <si>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</si>
  <si>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</si>
  <si>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</si>
  <si>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</si>
  <si>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</si>
  <si>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</si>
  <si>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</si>
  <si>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</si>
  <si>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</si>
  <si>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</si>
  <si>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</si>
  <si>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</si>
  <si>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</si>
  <si>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</si>
  <si>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</si>
  <si>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</si>
  <si>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</si>
  <si>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</si>
  <si>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</si>
  <si>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</si>
  <si>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</si>
  <si>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</si>
  <si>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</si>
  <si>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</si>
  <si>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</si>
  <si>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</si>
  <si>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</si>
  <si>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</si>
  <si>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</si>
  <si>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</si>
  <si>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</si>
  <si>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</si>
  <si>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</si>
  <si>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</si>
  <si>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</si>
  <si>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</si>
  <si>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</si>
  <si>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</si>
  <si>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</si>
  <si>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</si>
  <si>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</si>
  <si>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</si>
  <si>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</si>
  <si>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</si>
  <si>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</si>
  <si>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</si>
  <si>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</si>
  <si>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</si>
  <si>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</si>
  <si>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</si>
  <si>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</si>
  <si>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</si>
  <si>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</si>
  <si>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</si>
  <si>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</si>
  <si>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</si>
  <si>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</si>
  <si>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</si>
  <si>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</si>
  <si>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</si>
  <si>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</si>
  <si>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</si>
  <si>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</si>
  <si>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</si>
  <si>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</si>
  <si>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</si>
  <si>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</si>
  <si>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</si>
  <si>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</si>
  <si>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</si>
  <si>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</si>
  <si>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</si>
  <si>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</si>
  <si>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</si>
  <si>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</si>
  <si>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</si>
  <si>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</si>
  <si>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</si>
  <si>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</si>
  <si>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</si>
  <si>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</si>
  <si>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</si>
  <si>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</si>
  <si>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</si>
  <si>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</si>
  <si>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</si>
  <si>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</si>
  <si>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</si>
  <si>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</si>
  <si>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</si>
  <si>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</si>
  <si>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</si>
  <si>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</si>
  <si>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</si>
  <si>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</si>
  <si>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</si>
  <si>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</si>
  <si>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</si>
  <si>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</si>
  <si>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</si>
  <si>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</si>
  <si>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</si>
  <si>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</si>
  <si>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</si>
  <si>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</si>
  <si>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</si>
  <si>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</si>
  <si>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</si>
  <si>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</si>
  <si>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</si>
  <si>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</si>
  <si>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</si>
  <si>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</si>
  <si>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</si>
  <si>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</si>
  <si>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</si>
  <si>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</si>
  <si>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</si>
  <si>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</si>
  <si>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</si>
  <si>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</si>
  <si>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</si>
  <si>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</si>
  <si>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</si>
  <si>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</si>
  <si>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</si>
  <si>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</si>
  <si>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</si>
  <si>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</si>
  <si>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</si>
  <si>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</si>
  <si>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</si>
  <si>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</si>
  <si>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</si>
  <si>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</si>
  <si>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</si>
  <si>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</si>
  <si>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</si>
  <si>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</si>
  <si>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</si>
  <si>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</si>
  <si>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</si>
  <si>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</si>
  <si>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</si>
  <si>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</si>
  <si>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</si>
  <si>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</si>
  <si>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</si>
  <si>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</si>
  <si>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</si>
  <si>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</si>
  <si>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</si>
  <si>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</si>
  <si>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</si>
  <si>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</si>
  <si>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</si>
  <si>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</si>
  <si>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</si>
  <si>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</si>
  <si>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</si>
  <si>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</si>
  <si>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</si>
  <si>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</si>
  <si>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</si>
  <si>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</si>
  <si>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</si>
  <si>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</si>
  <si>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</si>
  <si>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</si>
  <si>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</si>
  <si>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</si>
  <si>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</si>
  <si>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</si>
  <si>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</si>
  <si>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</si>
  <si>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</si>
  <si>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</si>
  <si>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</si>
  <si>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</si>
  <si>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</si>
  <si>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</si>
  <si>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</si>
  <si>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</si>
  <si>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</si>
  <si>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</si>
  <si>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</si>
  <si>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</si>
  <si>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</si>
  <si>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</si>
  <si>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</si>
  <si>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</si>
  <si>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</si>
  <si>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</si>
  <si>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</si>
  <si>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</si>
  <si>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</si>
  <si>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</si>
  <si>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</si>
  <si>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</si>
  <si>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</si>
  <si>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</si>
  <si>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</si>
  <si>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</si>
  <si>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</si>
  <si>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</si>
  <si>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</si>
  <si>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</si>
  <si>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</si>
  <si>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</si>
  <si>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</si>
  <si>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</si>
  <si>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</si>
  <si>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</si>
  <si>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</si>
  <si>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</si>
  <si>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</si>
  <si>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</si>
  <si>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</si>
  <si>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</si>
  <si>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</si>
  <si>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</si>
  <si>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</si>
  <si>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</si>
  <si>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</si>
  <si>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</si>
  <si>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</si>
  <si>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</si>
  <si>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</si>
  <si>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</si>
  <si>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</si>
  <si>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</si>
  <si>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</si>
  <si>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</si>
  <si>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</si>
  <si>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</si>
  <si>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</si>
  <si>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</si>
  <si>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</si>
  <si>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</si>
  <si>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</si>
  <si>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</si>
  <si>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</si>
  <si>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</si>
  <si>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</si>
  <si>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</si>
  <si>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</si>
  <si>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</si>
  <si>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</si>
  <si>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</si>
  <si>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</si>
  <si>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</si>
  <si>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</si>
  <si>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</si>
  <si>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</si>
  <si>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</si>
  <si>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</si>
  <si>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</si>
  <si>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</si>
  <si>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</si>
  <si>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</si>
  <si>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</si>
  <si>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</si>
  <si>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</si>
  <si>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</si>
  <si>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</si>
  <si>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</si>
  <si>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</si>
  <si>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</si>
  <si>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</si>
  <si>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</si>
  <si>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</si>
  <si>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</si>
  <si>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</si>
  <si>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</si>
  <si>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</si>
  <si>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</si>
  <si>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</si>
  <si>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</si>
  <si>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</si>
  <si>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</si>
  <si>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</si>
  <si>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</si>
  <si>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</si>
  <si>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</si>
  <si>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</si>
  <si>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</si>
  <si>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</si>
  <si>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</si>
  <si>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</si>
  <si>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</si>
  <si>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</si>
  <si>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</si>
  <si>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</si>
  <si>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</si>
  <si>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</si>
  <si>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</si>
  <si>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</si>
  <si>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</si>
  <si>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</si>
  <si>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</si>
  <si>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</si>
  <si>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</si>
  <si>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</si>
  <si>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</si>
  <si>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</si>
  <si>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</si>
  <si>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</si>
  <si>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</si>
  <si>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</si>
  <si>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</si>
  <si>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</si>
  <si>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</si>
  <si>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</si>
  <si>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</si>
  <si>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</si>
  <si>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</si>
  <si>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</si>
  <si>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</si>
  <si>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</si>
  <si>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</si>
  <si>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</si>
  <si>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</si>
  <si>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</si>
  <si>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</si>
  <si>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</si>
  <si>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</si>
  <si>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</si>
  <si>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</si>
  <si>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</si>
  <si>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</si>
  <si>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</si>
  <si>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</si>
  <si>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</si>
  <si>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</si>
  <si>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</si>
  <si>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</si>
  <si>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</si>
  <si>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</si>
  <si>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</si>
  <si>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</si>
  <si>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</si>
  <si>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</si>
  <si>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</si>
  <si>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</si>
  <si>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</si>
  <si>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</si>
  <si>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</si>
  <si>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</si>
  <si>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</si>
  <si>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</si>
  <si>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</si>
  <si>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</si>
  <si>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</si>
  <si>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</si>
  <si>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</si>
  <si>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</si>
  <si>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</si>
  <si>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</si>
  <si>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</si>
  <si>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</si>
  <si>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</si>
  <si>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</si>
  <si>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</si>
  <si>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</si>
  <si>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</si>
  <si>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</si>
  <si>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</si>
  <si>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</si>
  <si>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</si>
  <si>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</si>
  <si>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</si>
  <si>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</si>
  <si>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</si>
  <si>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</si>
  <si>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</si>
  <si>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</si>
  <si>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</si>
  <si>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</si>
  <si>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</si>
  <si>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</si>
  <si>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</si>
  <si>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</si>
  <si>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</si>
  <si>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</si>
  <si>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</si>
  <si>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</si>
  <si>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</si>
  <si>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</si>
  <si>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</si>
  <si>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</si>
  <si>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</si>
  <si>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</si>
  <si>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</si>
  <si>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</si>
  <si>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</si>
  <si>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</si>
  <si>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</si>
  <si>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</si>
  <si>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</si>
  <si>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</si>
  <si>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</si>
  <si>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</si>
  <si>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</si>
  <si>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</si>
  <si>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</si>
  <si>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</si>
  <si>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</si>
  <si>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</si>
  <si>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</si>
  <si>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</si>
  <si>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</si>
  <si>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</si>
  <si>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</si>
  <si>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</si>
  <si>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</si>
  <si>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</si>
  <si>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</si>
  <si>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</si>
  <si>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</si>
  <si>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</si>
  <si>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</si>
  <si>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</si>
  <si>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</si>
  <si>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</si>
  <si>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</si>
  <si>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</si>
  <si>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</si>
  <si>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</si>
  <si>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</si>
  <si>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</si>
  <si>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</si>
  <si>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</si>
  <si>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</si>
  <si>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</si>
  <si>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</si>
  <si>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</si>
  <si>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</si>
  <si>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</si>
  <si>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</si>
  <si>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</si>
  <si>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</si>
  <si>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</si>
  <si>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</si>
  <si>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</si>
  <si>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</si>
  <si>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</si>
  <si>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</si>
  <si>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</si>
  <si>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</si>
  <si>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</si>
  <si>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</si>
  <si>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</si>
  <si>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</si>
  <si>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</si>
  <si>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</si>
  <si>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</si>
  <si>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</si>
  <si>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</si>
  <si>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</si>
  <si>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</si>
  <si>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</si>
  <si>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</si>
  <si>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</si>
  <si>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</si>
  <si>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</si>
  <si>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</si>
  <si>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</si>
  <si>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</si>
  <si>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</si>
  <si>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</si>
  <si>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</si>
  <si>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</si>
  <si>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</si>
  <si>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</si>
  <si>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</si>
  <si>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</si>
  <si>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</si>
  <si>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</si>
  <si>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</si>
  <si>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</si>
  <si>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</si>
  <si>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</si>
  <si>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</si>
  <si>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</si>
  <si>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</si>
  <si>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</si>
  <si>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</si>
  <si>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</si>
  <si>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</si>
  <si>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</si>
  <si>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</si>
  <si>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</si>
  <si>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</si>
  <si>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</si>
  <si>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</si>
  <si>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</si>
  <si>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</si>
  <si>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</si>
  <si>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</si>
  <si>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</si>
  <si>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</si>
  <si>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</si>
  <si>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</si>
  <si>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</si>
  <si>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</si>
  <si>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</si>
  <si>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</si>
  <si>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</si>
  <si>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</si>
  <si>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</si>
  <si>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</si>
  <si>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</si>
  <si>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</si>
  <si>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</si>
  <si>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</si>
  <si>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</si>
  <si>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</si>
  <si>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</si>
  <si>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</si>
  <si>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</si>
  <si>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</si>
  <si>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</si>
  <si>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</si>
  <si>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</si>
  <si>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</si>
  <si>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</si>
  <si>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</si>
  <si>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</si>
  <si>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</si>
  <si>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</si>
  <si>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</si>
  <si>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</si>
  <si>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</si>
  <si>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</si>
  <si>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</si>
  <si>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</si>
  <si>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</si>
  <si>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</si>
  <si>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</si>
  <si>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</si>
  <si>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</si>
  <si>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</si>
  <si>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</si>
  <si>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</si>
  <si>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</si>
  <si>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</si>
  <si>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</si>
  <si>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</si>
  <si>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</si>
  <si>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</si>
  <si>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</si>
  <si>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</si>
  <si>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</si>
  <si>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</si>
  <si>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</si>
  <si>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</si>
  <si>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</si>
  <si>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</si>
  <si>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</si>
  <si>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</si>
  <si>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</si>
  <si>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</si>
  <si>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</si>
  <si>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</si>
  <si>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</si>
  <si>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</si>
  <si>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</si>
  <si>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</si>
  <si>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</si>
  <si>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</si>
  <si>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</si>
  <si>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</si>
  <si>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</si>
  <si>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</si>
  <si>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</si>
  <si>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</si>
  <si>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</si>
  <si>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</si>
  <si>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</si>
  <si>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</si>
  <si>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</si>
  <si>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</si>
  <si>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</si>
  <si>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</si>
  <si>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</si>
  <si>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</si>
  <si>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</si>
  <si>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</si>
  <si>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</si>
  <si>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</si>
  <si>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</si>
  <si>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</si>
  <si>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</si>
  <si>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</si>
  <si>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</si>
  <si>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</si>
  <si>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</si>
  <si>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</si>
  <si>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</si>
  <si>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</si>
  <si>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</si>
  <si>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</si>
  <si>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</si>
  <si>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</si>
  <si>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</si>
  <si>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</si>
  <si>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</si>
  <si>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</si>
  <si>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</si>
  <si>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</si>
  <si>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</si>
  <si>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</si>
  <si>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</si>
  <si>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</si>
  <si>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</si>
  <si>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</si>
  <si>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</si>
  <si>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</si>
  <si>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</si>
  <si>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</si>
  <si>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</si>
  <si>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</si>
  <si>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</si>
  <si>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</si>
  <si>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</si>
  <si>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</si>
  <si>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</si>
  <si>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</si>
  <si>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</si>
  <si>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</si>
  <si>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</si>
  <si>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</si>
  <si>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</si>
  <si>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</si>
  <si>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</si>
  <si>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</si>
  <si>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</si>
  <si>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</si>
  <si>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</si>
  <si>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</si>
  <si>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</si>
  <si>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</si>
  <si>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</si>
  <si>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</si>
  <si>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</si>
  <si>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</si>
  <si>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</si>
  <si>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</si>
  <si>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</si>
  <si>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</si>
  <si>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</si>
  <si>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</si>
  <si>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</si>
  <si>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</si>
  <si>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</si>
  <si>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</si>
  <si>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</si>
  <si>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</si>
  <si>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</si>
  <si>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</si>
  <si>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</si>
  <si>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</si>
  <si>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</si>
  <si>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</si>
  <si>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</si>
  <si>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</si>
  <si>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</si>
  <si>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</si>
  <si>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</si>
  <si>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</si>
  <si>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</si>
  <si>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</si>
  <si>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</si>
  <si>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</si>
  <si>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</si>
  <si>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</si>
  <si>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</si>
  <si>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</si>
  <si>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</si>
  <si>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</si>
  <si>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</si>
  <si>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</si>
  <si>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</si>
  <si>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</si>
  <si>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</si>
  <si>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</si>
  <si>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</si>
  <si>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</si>
  <si>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</si>
  <si>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</si>
  <si>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</si>
  <si>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</si>
  <si>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</si>
  <si>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</si>
  <si>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</si>
  <si>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</si>
  <si>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</si>
  <si>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</si>
  <si>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</si>
  <si>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</si>
  <si>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</si>
  <si>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</si>
  <si>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</si>
  <si>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</si>
  <si>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</si>
  <si>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</si>
  <si>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</si>
  <si>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</si>
  <si>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</si>
  <si>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</si>
  <si>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</si>
  <si>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</si>
  <si>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</si>
  <si>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</si>
  <si>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</si>
  <si>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</si>
  <si>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</si>
  <si>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</si>
  <si>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</si>
  <si>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</si>
  <si>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</si>
  <si>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</si>
  <si>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</si>
  <si>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</si>
  <si>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</si>
  <si>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</si>
  <si>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</si>
  <si>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</si>
  <si>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</si>
  <si>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</si>
  <si>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</si>
  <si>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</si>
  <si>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</si>
  <si>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</si>
  <si>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</si>
  <si>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</si>
  <si>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</si>
  <si>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</si>
  <si>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</si>
  <si>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</si>
  <si>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</si>
  <si>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</si>
  <si>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</si>
  <si>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</si>
  <si>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</si>
  <si>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</si>
  <si>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</si>
  <si>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</si>
  <si>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</si>
  <si>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</si>
  <si>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</si>
  <si>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</si>
  <si>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</si>
  <si>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</si>
  <si>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</si>
  <si>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</si>
  <si>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</si>
  <si>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</si>
  <si>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</si>
  <si>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</si>
  <si>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</si>
  <si>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</si>
  <si>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</si>
  <si>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</si>
  <si>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</si>
  <si>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</si>
  <si>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</si>
  <si>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</si>
  <si>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</si>
  <si>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</si>
  <si>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</si>
  <si>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</si>
  <si>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</si>
  <si>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</si>
  <si>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</si>
  <si>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</si>
  <si>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</si>
  <si>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</si>
  <si>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</si>
  <si>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</si>
  <si>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</si>
  <si>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</si>
  <si>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</si>
  <si>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</si>
  <si>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</si>
  <si>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</si>
  <si>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</si>
  <si>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</si>
  <si>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</si>
  <si>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</si>
  <si>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</si>
  <si>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</si>
  <si>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</si>
  <si>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</si>
  <si>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</si>
  <si>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</si>
  <si>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</si>
  <si>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</si>
  <si>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</si>
  <si>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</si>
  <si>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</si>
  <si>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</si>
  <si>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</si>
  <si>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</si>
  <si>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</si>
  <si>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</si>
  <si>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</si>
  <si>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</si>
  <si>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</si>
  <si>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</si>
  <si>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</si>
  <si>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</si>
  <si>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</si>
  <si>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</si>
  <si>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</si>
  <si>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</si>
  <si>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</si>
  <si>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</si>
  <si>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</si>
  <si>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</si>
  <si>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</si>
  <si>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</si>
  <si>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</si>
  <si>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</si>
  <si>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</si>
  <si>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</si>
  <si>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</si>
  <si>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</si>
  <si>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</si>
  <si>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</si>
  <si>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</si>
  <si>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</si>
  <si>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</si>
  <si>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</si>
  <si>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</si>
  <si>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</si>
  <si>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</si>
  <si>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</si>
  <si>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</si>
  <si>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</si>
  <si>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</si>
  <si>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</si>
  <si>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</si>
  <si>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</si>
  <si>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</si>
  <si>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</si>
  <si>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</si>
  <si>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</si>
  <si>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</si>
  <si>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</si>
  <si>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</si>
  <si>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</si>
  <si>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</si>
  <si>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</si>
  <si>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</si>
  <si>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</si>
  <si>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</si>
  <si>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</si>
  <si>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</si>
  <si>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</si>
  <si>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</si>
  <si>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</si>
  <si>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</si>
  <si>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</si>
  <si>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</si>
  <si>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</si>
  <si>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</si>
  <si>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</si>
  <si>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</si>
  <si>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</si>
  <si>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</si>
  <si>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</si>
  <si>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</si>
  <si>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</si>
  <si>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</si>
  <si>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</si>
  <si>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</si>
  <si>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</si>
  <si>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</si>
  <si>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</si>
  <si>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</si>
  <si>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</si>
  <si>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</si>
  <si>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</si>
  <si>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</si>
  <si>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</si>
  <si>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</si>
  <si>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</si>
  <si>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</si>
  <si>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</si>
  <si>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</si>
  <si>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</si>
  <si>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</si>
  <si>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</si>
  <si>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</si>
  <si>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</si>
  <si>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</si>
  <si>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</si>
  <si>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</si>
  <si>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</si>
  <si>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</si>
  <si>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</si>
  <si>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</si>
  <si>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</si>
  <si>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</si>
  <si>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</si>
  <si>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</si>
  <si>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</si>
  <si>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</si>
  <si>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</si>
  <si>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</si>
  <si>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</si>
  <si>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</si>
  <si>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</si>
  <si>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</si>
  <si>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</si>
  <si>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</si>
  <si>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</si>
  <si>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</si>
  <si>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</si>
  <si>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</si>
  <si>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</si>
  <si>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</si>
  <si>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</si>
  <si>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</si>
  <si>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</si>
  <si>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</si>
  <si>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</si>
  <si>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</si>
  <si>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</si>
  <si>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</si>
  <si>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</si>
  <si>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</si>
  <si>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</si>
  <si>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</si>
  <si>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</si>
  <si>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</si>
  <si>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</si>
  <si>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</si>
  <si>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</si>
  <si>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</si>
  <si>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</si>
  <si>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</si>
  <si>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</si>
  <si>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</si>
  <si>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</si>
  <si>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</si>
  <si>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</si>
  <si>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</si>
  <si>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</si>
  <si>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</si>
  <si>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</si>
  <si>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</si>
  <si>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</si>
  <si>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</si>
  <si>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</si>
  <si>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</si>
  <si>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</si>
  <si>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</si>
  <si>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</si>
  <si>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</si>
  <si>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</si>
  <si>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</si>
  <si>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</si>
  <si>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</si>
  <si>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</si>
  <si>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</si>
  <si>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</si>
  <si>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</si>
  <si>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</si>
  <si>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</si>
  <si>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</si>
  <si>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</si>
  <si>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</si>
  <si>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</si>
  <si>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</si>
  <si>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</si>
  <si>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</si>
  <si>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</si>
  <si>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</si>
  <si>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</si>
  <si>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</si>
  <si>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</si>
  <si>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</si>
  <si>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</si>
  <si>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</si>
  <si>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</si>
  <si>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</si>
  <si>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</si>
  <si>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</si>
  <si>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</si>
  <si>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</si>
  <si>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</si>
  <si>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</si>
  <si>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</si>
  <si>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</si>
  <si>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</si>
  <si>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</si>
  <si>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</si>
  <si>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</si>
  <si>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</si>
  <si>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</si>
  <si>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</si>
  <si>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</si>
  <si>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</si>
  <si>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</si>
  <si>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</si>
  <si>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</si>
  <si>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</si>
  <si>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</si>
  <si>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</si>
  <si>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</si>
  <si>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</si>
  <si>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</si>
  <si>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</si>
  <si>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</si>
  <si>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</si>
  <si>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</si>
  <si>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</si>
  <si>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</si>
  <si>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</si>
  <si>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</si>
  <si>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</si>
  <si>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</si>
  <si>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</si>
  <si>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</si>
  <si>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</si>
  <si>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</si>
  <si>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</si>
  <si>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</si>
  <si>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</si>
  <si>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</si>
  <si>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</si>
  <si>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</si>
  <si>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</si>
  <si>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</si>
  <si>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</si>
  <si>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</si>
  <si>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</si>
  <si>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</si>
  <si>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</si>
  <si>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</si>
  <si>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</si>
  <si>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</si>
  <si>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</si>
  <si>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</si>
  <si>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</si>
  <si>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</si>
  <si>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</si>
  <si>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</si>
  <si>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</si>
  <si>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</si>
  <si>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</si>
  <si>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</si>
  <si>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</si>
  <si>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</si>
  <si>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</si>
  <si>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</si>
  <si>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</si>
  <si>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</si>
  <si>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</si>
  <si>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</si>
  <si>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</si>
  <si>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</si>
  <si>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</si>
  <si>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</si>
  <si>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</si>
  <si>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</si>
  <si>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</si>
  <si>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</si>
  <si>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</si>
  <si>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</si>
  <si>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</si>
  <si>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</si>
  <si>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</si>
  <si>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</si>
  <si>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</si>
  <si>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</si>
  <si>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</si>
  <si>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</si>
  <si>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</si>
  <si>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</si>
  <si>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</si>
  <si>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</si>
  <si>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</si>
  <si>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</si>
  <si>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</si>
  <si>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</si>
  <si>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</si>
  <si>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</si>
  <si>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</si>
  <si>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</si>
  <si>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</si>
  <si>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</si>
  <si>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</si>
  <si>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</si>
  <si>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</si>
  <si>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</si>
  <si>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</si>
  <si>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</si>
  <si>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</si>
  <si>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</si>
  <si>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</si>
  <si>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</si>
  <si>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</si>
  <si>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</si>
  <si>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</si>
  <si>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</si>
  <si>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</si>
  <si>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</si>
  <si>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</si>
  <si>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</si>
  <si>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</si>
  <si>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</si>
  <si>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</si>
  <si>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</si>
  <si>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</si>
  <si>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</si>
  <si>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</si>
  <si>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</si>
  <si>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</si>
  <si>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</si>
  <si>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</si>
  <si>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</si>
  <si>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</si>
  <si>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</si>
  <si>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</si>
  <si>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</si>
  <si>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</si>
  <si>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</si>
  <si>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</si>
  <si>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</si>
  <si>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</si>
  <si>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</si>
  <si>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</si>
  <si>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</si>
  <si>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</si>
  <si>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</si>
  <si>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</si>
  <si>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</si>
  <si>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</si>
  <si>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</si>
  <si>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</si>
  <si>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</si>
  <si>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</si>
  <si>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</si>
  <si>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</si>
  <si>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</si>
  <si>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</si>
  <si>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</si>
  <si>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</si>
  <si>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</si>
  <si>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</si>
  <si>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</si>
  <si>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</si>
  <si>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</si>
  <si>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</si>
  <si>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</si>
  <si>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</si>
  <si>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</si>
  <si>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</si>
  <si>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</si>
  <si>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</si>
  <si>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</si>
  <si>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</si>
  <si>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</si>
  <si>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</si>
  <si>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</si>
  <si>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</si>
  <si>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</si>
  <si>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</si>
  <si>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</si>
  <si>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</si>
  <si>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</si>
  <si>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</si>
  <si>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</si>
  <si>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</si>
  <si>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</si>
  <si>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</si>
  <si>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</si>
  <si>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</si>
  <si>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</si>
  <si>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</si>
  <si>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</si>
  <si>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</si>
  <si>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</si>
  <si>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</si>
  <si>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</si>
  <si>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</si>
  <si>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</si>
  <si>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</si>
  <si>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</si>
  <si>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</si>
  <si>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</si>
  <si>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</si>
  <si>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</si>
  <si>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</si>
  <si>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</si>
  <si>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</si>
  <si>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</si>
  <si>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</si>
  <si>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</si>
  <si>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</si>
  <si>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</si>
  <si>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</si>
  <si>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</si>
  <si>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</si>
  <si>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</si>
  <si>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</si>
  <si>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</si>
  <si>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</si>
  <si>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</si>
  <si>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</si>
  <si>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</si>
  <si>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</si>
  <si>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</si>
  <si>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</si>
  <si>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</si>
  <si>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</si>
  <si>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</si>
  <si>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</si>
  <si>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</si>
  <si>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</si>
  <si>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</si>
  <si>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</si>
  <si>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</si>
  <si>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</si>
  <si>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</si>
  <si>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</si>
  <si>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</si>
  <si>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</si>
  <si>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</si>
  <si>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</si>
  <si>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</si>
  <si>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</si>
  <si>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</si>
  <si>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</si>
  <si>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</si>
  <si>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</si>
  <si>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</si>
  <si>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</si>
  <si>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</si>
  <si>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</si>
  <si>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</si>
  <si>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</si>
  <si>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</si>
  <si>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</si>
  <si>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</si>
  <si>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</si>
  <si>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</si>
  <si>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</si>
  <si>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</si>
  <si>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</si>
  <si>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</si>
  <si>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</si>
  <si>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</si>
  <si>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</si>
  <si>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</si>
  <si>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</si>
  <si>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</si>
  <si>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</si>
  <si>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</si>
  <si>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</si>
  <si>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</si>
  <si>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</si>
  <si>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</si>
  <si>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</si>
  <si>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</si>
  <si>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</si>
  <si>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</si>
  <si>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</si>
  <si>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</si>
  <si>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</si>
  <si>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</si>
  <si>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</si>
  <si>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</si>
  <si>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</si>
  <si>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</si>
  <si>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</si>
  <si>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</si>
  <si>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</si>
  <si>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</si>
  <si>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</si>
  <si>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</si>
  <si>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</si>
  <si>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</si>
  <si>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</si>
  <si>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</si>
  <si>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</si>
  <si>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</si>
  <si>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</si>
  <si>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</si>
  <si>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</si>
  <si>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</si>
  <si>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</si>
  <si>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</si>
  <si>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</si>
  <si>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</si>
  <si>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</si>
  <si>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</si>
  <si>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</si>
  <si>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</si>
  <si>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</si>
  <si>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</si>
  <si>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</si>
  <si>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</si>
  <si>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</si>
  <si>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</si>
  <si>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</si>
  <si>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</si>
  <si>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</si>
  <si>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</si>
  <si>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</si>
  <si>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</si>
  <si>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</si>
  <si>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</si>
  <si>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</si>
  <si>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</si>
  <si>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</si>
  <si>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</si>
  <si>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</si>
  <si>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</si>
  <si>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</si>
  <si>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</si>
  <si>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</si>
  <si>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</si>
  <si>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</si>
  <si>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</si>
  <si>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</si>
  <si>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</si>
  <si>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</si>
  <si>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</si>
  <si>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</si>
  <si>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</si>
  <si>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</si>
  <si>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</si>
  <si>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</si>
  <si>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</si>
  <si>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</si>
  <si>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</si>
  <si>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</si>
  <si>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</si>
  <si>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</si>
  <si>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</si>
  <si>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</si>
  <si>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</si>
  <si>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</si>
  <si>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</si>
  <si>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</si>
  <si>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</si>
  <si>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</si>
  <si>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</si>
  <si>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</si>
  <si>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</si>
  <si>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</si>
  <si>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</si>
  <si>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</si>
  <si>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</si>
  <si>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</si>
  <si>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</si>
  <si>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</si>
  <si>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</si>
  <si>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</si>
  <si>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</si>
  <si>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</si>
  <si>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</si>
  <si>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</si>
  <si>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</si>
  <si>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</si>
  <si>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</si>
  <si>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</si>
  <si>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</si>
  <si>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</si>
  <si>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</si>
  <si>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</si>
  <si>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</si>
  <si>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</si>
  <si>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</si>
  <si>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</si>
  <si>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</si>
  <si>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</si>
  <si>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</si>
  <si>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</si>
  <si>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</si>
  <si>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</si>
  <si>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</si>
  <si>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</si>
  <si>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</si>
  <si>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</si>
  <si>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</si>
  <si>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</si>
  <si>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</si>
  <si>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</si>
  <si>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</si>
  <si>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</si>
  <si>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</si>
  <si>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</si>
  <si>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</si>
  <si>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</si>
  <si>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</si>
  <si>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</si>
  <si>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</si>
  <si>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</si>
  <si>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</si>
  <si>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</si>
  <si>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</si>
  <si>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</si>
  <si>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</si>
  <si>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</si>
  <si>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</si>
  <si>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</si>
  <si>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</si>
  <si>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</si>
  <si>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</si>
  <si>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</si>
  <si>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</si>
  <si>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</si>
  <si>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</si>
  <si>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</si>
  <si>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</si>
  <si>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</si>
  <si>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</si>
  <si>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</si>
  <si>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</si>
  <si>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</si>
  <si>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</si>
  <si>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</si>
  <si>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</si>
  <si>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</si>
  <si>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</si>
  <si>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</si>
  <si>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</si>
  <si>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</si>
  <si>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</si>
  <si>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</si>
  <si>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</si>
  <si>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</si>
  <si>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</si>
  <si>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</si>
  <si>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</si>
  <si>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</si>
  <si>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</si>
  <si>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</si>
  <si>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</si>
  <si>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</si>
  <si>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</si>
  <si>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</si>
  <si>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</si>
  <si>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</si>
  <si>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</si>
  <si>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</si>
  <si>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</si>
  <si>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</si>
  <si>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</si>
  <si>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</si>
  <si>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</si>
  <si>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</si>
  <si>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</si>
  <si>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</si>
  <si>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</si>
  <si>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</si>
  <si>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</si>
  <si>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</si>
  <si>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</si>
  <si>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</si>
  <si>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</si>
  <si>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</si>
  <si>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</si>
  <si>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</si>
  <si>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</si>
  <si>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</si>
  <si>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</si>
  <si>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</si>
  <si>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</si>
  <si>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</si>
  <si>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</si>
  <si>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</si>
  <si>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</si>
  <si>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</si>
  <si>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</si>
  <si>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</si>
  <si>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</si>
  <si>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</si>
  <si>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</si>
  <si>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</si>
  <si>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</si>
  <si>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</si>
  <si>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</si>
  <si>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</si>
  <si>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</si>
  <si>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</si>
  <si>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</si>
  <si>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</si>
  <si>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</si>
  <si>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</si>
  <si>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</si>
  <si>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</si>
  <si>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</si>
  <si>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</si>
  <si>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</si>
  <si>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</si>
  <si>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</si>
  <si>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</si>
  <si>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</si>
  <si>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</si>
  <si>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</si>
  <si>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</si>
  <si>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</si>
  <si>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</si>
  <si>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</si>
  <si>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</si>
  <si>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</si>
  <si>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</si>
  <si>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</si>
  <si>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</si>
  <si>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</si>
  <si>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</si>
  <si>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</si>
  <si>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</si>
  <si>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</si>
  <si>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</si>
  <si>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</si>
  <si>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</si>
  <si>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</si>
  <si>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</si>
  <si>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</si>
  <si>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</si>
  <si>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</si>
  <si>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</si>
  <si>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</si>
  <si>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</si>
  <si>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</si>
  <si>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</si>
  <si>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</si>
  <si>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</si>
  <si>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</si>
  <si>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</si>
  <si>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</si>
  <si>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</si>
  <si>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</si>
  <si>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</si>
  <si>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</si>
  <si>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</si>
  <si>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</si>
  <si>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</si>
  <si>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</si>
  <si>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</si>
  <si>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</si>
  <si>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</si>
  <si>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</si>
  <si>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</si>
  <si>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</si>
  <si>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</si>
  <si>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</si>
  <si>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</si>
  <si>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</si>
  <si>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</si>
  <si>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</si>
  <si>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</si>
  <si>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</si>
  <si>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</si>
  <si>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</si>
  <si>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</si>
  <si>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</si>
  <si>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</si>
  <si>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</si>
  <si>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</si>
  <si>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</si>
  <si>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</si>
  <si>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</si>
  <si>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</si>
  <si>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</si>
  <si>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</si>
  <si>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</si>
  <si>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</si>
  <si>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</si>
  <si>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</si>
  <si>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</si>
  <si>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</si>
  <si>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</si>
  <si>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</si>
  <si>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</si>
  <si>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</si>
  <si>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</si>
  <si>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</si>
  <si>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</si>
  <si>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</si>
  <si>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</si>
  <si>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</si>
  <si>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</si>
  <si>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</si>
  <si>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</si>
  <si>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</si>
  <si>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</si>
  <si>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</si>
  <si>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</si>
  <si>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</si>
  <si>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</si>
  <si>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</si>
  <si>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</si>
  <si>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</si>
  <si>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</si>
  <si>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</si>
  <si>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</si>
  <si>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</si>
  <si>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</si>
  <si>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</si>
  <si>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</si>
  <si>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</si>
  <si>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</si>
  <si>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</si>
  <si>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</si>
  <si>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</si>
  <si>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</si>
  <si>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</si>
  <si>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</si>
  <si>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</si>
  <si>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</si>
  <si>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</si>
  <si>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</si>
  <si>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</si>
  <si>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</si>
  <si>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</si>
  <si>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</si>
  <si>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</si>
  <si>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</si>
  <si>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</si>
  <si>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</si>
  <si>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</si>
  <si>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</si>
  <si>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</si>
  <si>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</si>
  <si>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</si>
  <si>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</si>
  <si>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</si>
  <si>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</si>
  <si>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</si>
  <si>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</si>
  <si>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</si>
  <si>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</si>
  <si>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</si>
  <si>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</si>
  <si>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</si>
  <si>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</si>
  <si>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</si>
  <si>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</si>
  <si>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</si>
  <si>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</si>
  <si>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</si>
  <si>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</si>
  <si>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</si>
  <si>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</si>
  <si>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</si>
  <si>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</si>
  <si>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</si>
  <si>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</si>
  <si>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</si>
  <si>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</si>
  <si>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</si>
  <si>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</si>
  <si>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</si>
  <si>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</si>
  <si>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</si>
  <si>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</si>
  <si>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</si>
  <si>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</si>
  <si>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</si>
  <si>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</si>
  <si>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</si>
  <si>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</si>
  <si>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</si>
  <si>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</si>
  <si>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</si>
  <si>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</si>
  <si>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</si>
  <si>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</si>
  <si>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</si>
  <si>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</si>
  <si>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</si>
  <si>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</si>
  <si>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</si>
  <si>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</si>
  <si>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</si>
  <si>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</si>
  <si>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</si>
  <si>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</si>
  <si>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</si>
  <si>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</si>
  <si>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</si>
  <si>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</si>
  <si>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</si>
  <si>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</si>
  <si>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</si>
  <si>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</si>
  <si>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</si>
  <si>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</si>
  <si>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</si>
  <si>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</si>
  <si>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</si>
  <si>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</si>
  <si>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</si>
  <si>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</si>
  <si>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</si>
  <si>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</si>
  <si>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</si>
  <si>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</si>
  <si>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</si>
  <si>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</si>
  <si>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</si>
  <si>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</si>
  <si>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</si>
  <si>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</si>
  <si>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</si>
  <si>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</si>
  <si>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</si>
  <si>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</si>
  <si>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</si>
  <si>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</si>
  <si>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</si>
  <si>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</si>
  <si>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</si>
  <si>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</si>
  <si>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</si>
  <si>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</si>
  <si>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</si>
  <si>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</si>
  <si>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</si>
  <si>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</si>
  <si>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</si>
  <si>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</si>
  <si>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</si>
  <si>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</si>
  <si>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</si>
  <si>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</si>
  <si>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</si>
  <si>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</si>
  <si>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</si>
  <si>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</si>
  <si>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</si>
  <si>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</si>
  <si>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</si>
  <si>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</si>
  <si>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</si>
  <si>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</si>
  <si>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</si>
  <si>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</si>
  <si>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</si>
  <si>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</si>
  <si>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</si>
  <si>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</si>
  <si>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</si>
  <si>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</si>
  <si>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</si>
  <si>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</si>
  <si>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</si>
  <si>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</si>
  <si>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</si>
  <si>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</si>
  <si>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</si>
  <si>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</si>
  <si>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</si>
  <si>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</si>
  <si>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</si>
  <si>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</si>
  <si>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</si>
  <si>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</si>
  <si>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</si>
  <si>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</si>
  <si>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</si>
  <si>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</si>
  <si>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</si>
  <si>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</si>
  <si>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</si>
  <si>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</si>
  <si>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</si>
  <si>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</si>
  <si>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</si>
  <si>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</si>
  <si>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</si>
  <si>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</si>
  <si>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</si>
  <si>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</si>
  <si>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</si>
  <si>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</si>
  <si>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</si>
  <si>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</si>
  <si>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</si>
  <si>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</si>
  <si>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</si>
  <si>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</si>
  <si>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</si>
  <si>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</si>
  <si>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</si>
  <si>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</si>
  <si>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</si>
  <si>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</si>
  <si>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</si>
  <si>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</si>
  <si>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</si>
  <si>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</si>
  <si>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</si>
  <si>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</si>
  <si>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</si>
  <si>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</si>
  <si>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</si>
  <si>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</si>
  <si>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</si>
  <si>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</si>
  <si>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</si>
  <si>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</si>
  <si>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</si>
  <si>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</si>
  <si>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</si>
  <si>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</si>
  <si>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</si>
  <si>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</si>
  <si>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</si>
  <si>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</si>
  <si>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</si>
  <si>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</si>
  <si>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</si>
  <si>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</si>
  <si>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</si>
  <si>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</si>
  <si>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</si>
  <si>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</si>
  <si>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</si>
  <si>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</si>
  <si>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</si>
  <si>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</si>
  <si>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</si>
  <si>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</si>
  <si>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</si>
  <si>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</si>
  <si>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</si>
  <si>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</si>
  <si>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</si>
  <si>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</si>
  <si>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</si>
  <si>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</si>
  <si>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</si>
  <si>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</si>
  <si>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</si>
  <si>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</si>
  <si>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</si>
  <si>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</si>
  <si>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</si>
  <si>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</si>
  <si>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</si>
  <si>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</si>
  <si>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</si>
  <si>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</si>
  <si>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</si>
  <si>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</si>
  <si>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</si>
  <si>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</si>
  <si>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</si>
  <si>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</si>
  <si>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</si>
  <si>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</si>
  <si>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</si>
  <si>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</si>
  <si>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</si>
  <si>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</si>
  <si>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</si>
  <si>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</si>
  <si>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</si>
  <si>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</si>
  <si>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</si>
  <si>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</si>
  <si>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</si>
  <si>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</si>
  <si>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</si>
  <si>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</si>
  <si>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</si>
  <si>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</si>
  <si>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</si>
  <si>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</si>
  <si>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</si>
  <si>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</si>
  <si>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</si>
  <si>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</si>
  <si>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</si>
  <si>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</si>
  <si>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</si>
  <si>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</si>
  <si>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</si>
  <si>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</si>
  <si>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</si>
  <si>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</si>
  <si>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</si>
  <si>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</si>
  <si>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</si>
  <si>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</si>
  <si>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</si>
  <si>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</si>
  <si>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</si>
  <si>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</si>
  <si>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</si>
  <si>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</si>
  <si>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</si>
  <si>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</si>
  <si>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</si>
  <si>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</si>
  <si>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</si>
  <si>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</si>
  <si>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</si>
  <si>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</si>
  <si>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</si>
  <si>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</si>
  <si>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</si>
  <si>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</si>
  <si>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</si>
  <si>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</si>
  <si>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</si>
  <si>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</si>
  <si>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</si>
  <si>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</si>
  <si>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</si>
  <si>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</si>
  <si>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</si>
  <si>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</si>
  <si>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</si>
  <si>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</si>
  <si>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</si>
  <si>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</si>
  <si>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</si>
  <si>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</si>
  <si>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</si>
  <si>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</si>
  <si>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</si>
  <si>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</si>
  <si>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</si>
  <si>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</si>
  <si>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</si>
  <si>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</si>
  <si>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</si>
  <si>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</si>
  <si>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</si>
  <si>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</si>
  <si>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</si>
  <si>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</si>
  <si>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</si>
  <si>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</si>
  <si>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</si>
  <si>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</si>
  <si>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</si>
  <si>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</si>
  <si>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</si>
  <si>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</si>
  <si>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</si>
  <si>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</si>
  <si>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</si>
  <si>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</si>
  <si>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</si>
  <si>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</si>
  <si>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</si>
  <si>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</si>
  <si>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</si>
  <si>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</si>
  <si>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</si>
  <si>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</si>
  <si>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</si>
  <si>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</si>
  <si>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</si>
  <si>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</si>
  <si>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</si>
  <si>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</si>
  <si>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</si>
  <si>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</si>
  <si>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</si>
  <si>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</si>
  <si>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</si>
  <si>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</si>
  <si>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</si>
  <si>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</si>
  <si>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</si>
  <si>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</si>
  <si>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</si>
  <si>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</si>
  <si>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</si>
  <si>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</si>
  <si>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</si>
  <si>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</si>
  <si>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</si>
  <si>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</si>
  <si>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</si>
  <si>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</si>
  <si>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</si>
  <si>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</si>
  <si>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</si>
  <si>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</si>
  <si>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</si>
  <si>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</si>
  <si>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</si>
  <si>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</si>
  <si>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</si>
  <si>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</si>
  <si>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</si>
  <si>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</si>
  <si>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</si>
  <si>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</si>
  <si>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</si>
  <si>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</si>
  <si>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</si>
  <si>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</si>
  <si>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</si>
  <si>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</si>
  <si>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</si>
  <si>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</si>
  <si>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</si>
  <si>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</si>
  <si>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</si>
  <si>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</si>
  <si>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</si>
  <si>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</si>
  <si>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</si>
  <si>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</si>
  <si>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</si>
  <si>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</si>
  <si>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</si>
  <si>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</si>
  <si>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</si>
  <si>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</si>
  <si>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</si>
  <si>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</si>
  <si>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</si>
  <si>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</si>
  <si>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</si>
  <si>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</si>
  <si>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</si>
  <si>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</si>
  <si>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</si>
  <si>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</si>
  <si>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</si>
  <si>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</si>
  <si>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</si>
  <si>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</si>
  <si>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</si>
  <si>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</si>
  <si>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</si>
  <si>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</si>
  <si>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</si>
  <si>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</si>
  <si>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</si>
  <si>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</si>
  <si>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</si>
  <si>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</si>
  <si>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</si>
  <si>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</si>
  <si>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</si>
  <si>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</si>
  <si>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</si>
  <si>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</si>
  <si>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</si>
  <si>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</si>
  <si>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</si>
  <si>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</si>
  <si>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</si>
  <si>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</si>
  <si>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</si>
  <si>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</si>
  <si>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</si>
  <si>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</si>
  <si>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</si>
  <si>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</si>
  <si>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</si>
  <si>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</si>
  <si>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</si>
  <si>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</si>
  <si>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</si>
  <si>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</si>
  <si>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</si>
  <si>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</si>
  <si>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</si>
  <si>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</si>
  <si>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</si>
  <si>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</si>
  <si>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</si>
  <si>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</si>
  <si>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</si>
  <si>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</si>
  <si>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</si>
  <si>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</si>
  <si>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</si>
  <si>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</si>
  <si>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</si>
  <si>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</si>
  <si>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</si>
  <si>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</si>
  <si>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</si>
  <si>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</si>
  <si>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</si>
  <si>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</si>
  <si>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</si>
  <si>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</si>
  <si>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</si>
  <si>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</si>
  <si>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</si>
  <si>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</si>
  <si>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</si>
  <si>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</si>
  <si>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</si>
  <si>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</si>
  <si>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</si>
  <si>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</si>
  <si>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</si>
  <si>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</si>
  <si>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</si>
  <si>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</si>
  <si>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</si>
  <si>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</si>
  <si>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</si>
  <si>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</si>
  <si>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</si>
  <si>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</si>
  <si>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</si>
  <si>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</si>
  <si>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</si>
  <si>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</si>
  <si>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</si>
  <si>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</si>
  <si>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</si>
  <si>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</si>
  <si>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</si>
  <si>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</si>
  <si>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</si>
  <si>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</si>
  <si>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</si>
  <si>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</si>
  <si>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</si>
  <si>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</si>
  <si>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</si>
  <si>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</si>
  <si>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</si>
  <si>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</si>
  <si>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</si>
  <si>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</si>
  <si>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</si>
  <si>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</si>
  <si>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</si>
  <si>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</si>
  <si>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</si>
  <si>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</si>
  <si>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</si>
  <si>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</si>
  <si>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</si>
  <si>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</si>
  <si>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</si>
  <si>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</si>
  <si>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</si>
  <si>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</si>
  <si>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</si>
  <si>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</si>
  <si>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</si>
  <si>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</si>
  <si>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</si>
  <si>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</si>
  <si>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</si>
  <si>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</si>
  <si>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</si>
  <si>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</si>
  <si>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</si>
  <si>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</si>
  <si>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</si>
  <si>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</si>
  <si>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</si>
  <si>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</si>
  <si>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</si>
  <si>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</si>
  <si>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</si>
  <si>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</si>
  <si>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</si>
  <si>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</si>
  <si>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</si>
  <si>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</si>
  <si>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</si>
  <si>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</si>
  <si>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</si>
  <si>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</si>
  <si>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</si>
  <si>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</si>
  <si>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</si>
  <si>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</si>
  <si>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</si>
  <si>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</si>
  <si>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</si>
  <si>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</si>
  <si>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</si>
  <si>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</si>
  <si>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</si>
  <si>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</si>
  <si>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</si>
  <si>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</si>
  <si>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</si>
  <si>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</si>
  <si>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</si>
  <si>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</si>
  <si>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</si>
  <si>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</si>
  <si>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</si>
  <si>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</si>
  <si>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</si>
  <si>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</si>
  <si>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</si>
  <si>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</si>
  <si>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</si>
  <si>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</si>
  <si>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</si>
  <si>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</si>
  <si>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</si>
  <si>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</si>
  <si>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</si>
  <si>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</si>
  <si>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</si>
  <si>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</si>
  <si>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</si>
  <si>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</si>
  <si>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</si>
  <si>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</si>
  <si>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</si>
  <si>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</si>
  <si>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</si>
  <si>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</si>
  <si>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</si>
  <si>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</si>
  <si>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</si>
  <si>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</si>
  <si>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</si>
  <si>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</si>
  <si>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</si>
  <si>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</si>
  <si>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</si>
  <si>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</si>
  <si>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</si>
  <si>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</si>
  <si>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</si>
  <si>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</si>
  <si>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</si>
  <si>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</si>
  <si>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</si>
  <si>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</si>
  <si>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</si>
  <si>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</si>
  <si>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</si>
  <si>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</si>
  <si>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</si>
  <si>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</si>
  <si>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</si>
  <si>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</si>
  <si>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</si>
  <si>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</si>
  <si>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</si>
  <si>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</si>
  <si>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</si>
  <si>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</si>
  <si>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</si>
  <si>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</si>
  <si>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</si>
  <si>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</si>
  <si>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</si>
  <si>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</si>
  <si>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</si>
  <si>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</si>
  <si>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</si>
  <si>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</si>
  <si>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</si>
  <si>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</si>
  <si>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</si>
  <si>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</si>
  <si>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</si>
  <si>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</si>
  <si>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</si>
  <si>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</si>
  <si>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</si>
  <si>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</si>
  <si>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</si>
  <si>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</si>
  <si>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</si>
  <si>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</si>
  <si>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</si>
  <si>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</si>
  <si>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</si>
  <si>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</si>
  <si>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</si>
  <si>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</si>
  <si>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</si>
  <si>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</si>
  <si>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</si>
  <si>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</si>
  <si>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</si>
  <si>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</si>
  <si>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</si>
  <si>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</si>
  <si>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</si>
  <si>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</si>
  <si>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</si>
  <si>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</si>
  <si>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</si>
  <si>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</si>
  <si>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</si>
  <si>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</si>
  <si>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</si>
  <si>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</si>
  <si>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</si>
  <si>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</si>
  <si>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</si>
  <si>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</si>
  <si>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</si>
  <si>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</si>
  <si>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</si>
  <si>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</si>
  <si>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</si>
  <si>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</si>
  <si>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</si>
  <si>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</si>
  <si>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</si>
  <si>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</si>
  <si>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</si>
  <si>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</si>
  <si>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</si>
  <si>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</si>
  <si>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</si>
  <si>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</si>
  <si>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</si>
  <si>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</si>
  <si>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</si>
  <si>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</si>
  <si>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</si>
  <si>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</si>
  <si>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</si>
  <si>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</si>
  <si>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</si>
  <si>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</si>
  <si>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</si>
  <si>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</si>
  <si>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</si>
  <si>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</si>
  <si>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</si>
  <si>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</si>
  <si>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</si>
  <si>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</si>
  <si>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</si>
  <si>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</si>
  <si>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</si>
  <si>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</si>
  <si>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</si>
  <si>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</si>
  <si>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</si>
  <si>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</si>
  <si>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</si>
  <si>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</si>
  <si>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</si>
  <si>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</si>
  <si>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</si>
  <si>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</si>
  <si>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</si>
  <si>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</si>
  <si>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</si>
  <si>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</si>
  <si>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</si>
  <si>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</si>
  <si>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</si>
  <si>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</si>
  <si>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</si>
  <si>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</si>
  <si>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</si>
  <si>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</si>
  <si>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</si>
  <si>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</si>
  <si>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</si>
  <si>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</si>
  <si>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</si>
  <si>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</si>
  <si>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</si>
  <si>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</si>
  <si>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</si>
  <si>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</si>
  <si>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</si>
  <si>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</si>
  <si>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</si>
  <si>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</si>
  <si>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</si>
  <si>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</si>
  <si>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</si>
  <si>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</si>
  <si>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</si>
  <si>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</si>
  <si>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</si>
  <si>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</si>
  <si>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</si>
  <si>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</si>
  <si>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</si>
  <si>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</si>
  <si>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</si>
  <si>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</si>
  <si>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</si>
  <si>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</si>
  <si>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</si>
  <si>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</si>
  <si>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</si>
  <si>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</si>
  <si>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</si>
  <si>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</si>
  <si>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</si>
  <si>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</si>
  <si>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</si>
  <si>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</si>
  <si>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</si>
  <si>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</si>
  <si>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</si>
  <si>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</si>
  <si>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</si>
  <si>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</si>
  <si>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</si>
  <si>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</si>
  <si>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</si>
  <si>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</si>
  <si>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</si>
  <si>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</si>
  <si>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</si>
  <si>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</si>
  <si>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</si>
  <si>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</si>
  <si>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</si>
  <si>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</si>
  <si>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</si>
  <si>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</si>
  <si>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</si>
  <si>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</si>
  <si>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</si>
  <si>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</si>
  <si>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</si>
  <si>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</si>
  <si>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</si>
  <si>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</si>
  <si>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</si>
  <si>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</si>
  <si>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</si>
  <si>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</si>
  <si>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</si>
  <si>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</si>
  <si>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</si>
  <si>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</si>
  <si>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</si>
  <si>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</si>
  <si>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</si>
  <si>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</si>
  <si>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</si>
  <si>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</si>
  <si>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</si>
  <si>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</si>
  <si>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</si>
  <si>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</si>
  <si>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</si>
  <si>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</si>
  <si>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</si>
  <si>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</si>
  <si>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</si>
  <si>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</si>
  <si>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</si>
  <si>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</si>
  <si>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</si>
  <si>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</si>
  <si>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</si>
  <si>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</si>
  <si>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</si>
  <si>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</si>
  <si>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</si>
  <si>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</si>
  <si>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</si>
  <si>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</si>
  <si>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</si>
  <si>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</si>
  <si>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</si>
  <si>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</si>
  <si>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</si>
  <si>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</si>
  <si>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</si>
  <si>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</si>
  <si>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</si>
  <si>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</si>
  <si>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</si>
  <si>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</si>
  <si>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</si>
  <si>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</si>
  <si>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</si>
  <si>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</si>
  <si>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</si>
  <si>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</si>
  <si>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</si>
  <si>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</si>
  <si>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</si>
  <si>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</si>
  <si>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</si>
  <si>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</si>
  <si>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</si>
  <si>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</si>
  <si>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</si>
  <si>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</si>
  <si>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</si>
  <si>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</si>
  <si>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</si>
  <si>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</si>
  <si>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</si>
  <si>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</si>
  <si>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</si>
  <si>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</si>
  <si>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</si>
  <si>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</si>
  <si>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</si>
  <si>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</si>
  <si>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</si>
  <si>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</si>
  <si>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</si>
  <si>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</si>
  <si>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</si>
  <si>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</si>
  <si>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</si>
  <si>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</si>
  <si>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</si>
  <si>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</si>
  <si>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</si>
  <si>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</si>
  <si>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</si>
  <si>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</si>
  <si>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</si>
  <si>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</si>
  <si>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</si>
  <si>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</si>
  <si>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</si>
  <si>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</si>
  <si>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</si>
  <si>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</si>
  <si>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</si>
  <si>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</si>
  <si>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</si>
  <si>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</si>
  <si>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</si>
  <si>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</si>
  <si>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</si>
  <si>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</si>
  <si>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</si>
  <si>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</si>
  <si>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</si>
  <si>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</si>
  <si>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</si>
  <si>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</si>
  <si>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</si>
  <si>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</si>
  <si>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</si>
  <si>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</si>
  <si>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</si>
  <si>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</si>
  <si>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</si>
  <si>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</si>
  <si>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</si>
  <si>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</si>
  <si>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</si>
  <si>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</si>
  <si>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</si>
  <si>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</si>
  <si>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</si>
  <si>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</si>
  <si>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</si>
  <si>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</si>
  <si>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</si>
  <si>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</si>
  <si>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</si>
  <si>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</si>
  <si>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</si>
  <si>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</si>
  <si>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</si>
  <si>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</si>
  <si>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</si>
  <si>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</si>
  <si>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</si>
  <si>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</si>
  <si>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</si>
  <si>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</si>
  <si>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</si>
  <si>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</si>
  <si>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</si>
  <si>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</si>
  <si>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</si>
  <si>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</si>
  <si>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</si>
  <si>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</si>
  <si>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</si>
  <si>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</si>
  <si>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</si>
  <si>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</si>
  <si>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</si>
  <si>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</si>
  <si>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</si>
  <si>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</si>
  <si>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</si>
  <si>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</si>
  <si>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</si>
  <si>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</si>
  <si>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</si>
  <si>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</si>
  <si>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</si>
  <si>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</si>
  <si>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</si>
  <si>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</si>
  <si>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</si>
  <si>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</si>
  <si>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</si>
  <si>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</si>
  <si>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</si>
  <si>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</si>
  <si>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</si>
  <si>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</si>
  <si>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</si>
  <si>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</si>
  <si>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</si>
  <si>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</si>
  <si>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</si>
  <si>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</si>
  <si>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</si>
  <si>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</si>
  <si>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</si>
  <si>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</si>
  <si>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</si>
  <si>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</si>
  <si>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</si>
  <si>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</si>
  <si>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</si>
  <si>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</si>
  <si>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</si>
  <si>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</si>
  <si>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</si>
  <si>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</si>
  <si>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</si>
  <si>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</si>
  <si>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</si>
  <si>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</si>
  <si>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</si>
  <si>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</si>
  <si>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</si>
  <si>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</si>
  <si>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</si>
  <si>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</si>
  <si>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</si>
  <si>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</si>
  <si>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</si>
  <si>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</si>
  <si>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</si>
  <si>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</si>
  <si>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</si>
  <si>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</si>
  <si>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</si>
  <si>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</si>
  <si>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</si>
  <si>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</si>
  <si>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</si>
  <si>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</si>
  <si>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</si>
  <si>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</si>
  <si>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</si>
  <si>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</si>
  <si>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</si>
  <si>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</si>
  <si>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</si>
  <si>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</si>
  <si>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</si>
  <si>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</si>
  <si>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</si>
  <si>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</si>
  <si>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</si>
  <si>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</si>
  <si>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</si>
  <si>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</si>
  <si>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</si>
  <si>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</si>
  <si>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</si>
  <si>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</si>
  <si>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</si>
  <si>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</si>
  <si>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</si>
  <si>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</si>
  <si>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</si>
  <si>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</si>
  <si>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</si>
  <si>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</si>
  <si>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</si>
  <si>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</si>
  <si>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</si>
  <si>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</si>
  <si>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</si>
  <si>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</si>
  <si>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</si>
  <si>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</si>
  <si>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</si>
  <si>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</si>
  <si>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</si>
  <si>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</si>
  <si>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</si>
  <si>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</si>
  <si>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</si>
  <si>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</si>
  <si>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</si>
  <si>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</si>
  <si>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</si>
  <si>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</si>
  <si>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</si>
  <si>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</si>
  <si>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</si>
  <si>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</si>
  <si>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</si>
  <si>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</si>
  <si>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</si>
  <si>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</si>
  <si>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</si>
  <si>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</si>
  <si>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</si>
  <si>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</si>
  <si>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</si>
  <si>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</si>
  <si>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</si>
  <si>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</si>
  <si>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</si>
  <si>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</si>
  <si>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</si>
  <si>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</si>
  <si>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</si>
  <si>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</si>
  <si>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</si>
  <si>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</si>
  <si>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</si>
  <si>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</si>
  <si>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</si>
  <si>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</si>
  <si>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</si>
  <si>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</si>
  <si>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</si>
  <si>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</si>
  <si>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</si>
  <si>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</si>
  <si>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</si>
  <si>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</si>
  <si>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</si>
  <si>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</si>
  <si>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</si>
  <si>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</si>
  <si>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</si>
  <si>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</si>
  <si>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</si>
  <si>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</si>
  <si>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</si>
  <si>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</si>
  <si>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</si>
  <si>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</si>
  <si>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</si>
  <si>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</si>
  <si>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</si>
  <si>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</si>
  <si>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</si>
  <si>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</si>
  <si>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</si>
  <si>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</si>
  <si>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</si>
  <si>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</si>
  <si>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</si>
  <si>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</si>
  <si>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</si>
  <si>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</si>
  <si>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</si>
  <si>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</si>
  <si>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</si>
  <si>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</si>
  <si>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</si>
  <si>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</si>
  <si>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</si>
  <si>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</si>
  <si>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</si>
  <si>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</si>
  <si>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</si>
  <si>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</si>
  <si>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</si>
  <si>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</si>
  <si>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</si>
  <si>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</si>
  <si>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</si>
  <si>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</si>
  <si>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</si>
  <si>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</si>
  <si>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</si>
  <si>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</si>
  <si>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</si>
  <si>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</si>
  <si>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</si>
  <si>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</si>
  <si>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</si>
  <si>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</si>
  <si>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</si>
  <si>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</si>
  <si>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</si>
  <si>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</si>
  <si>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</si>
  <si>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</si>
  <si>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</si>
  <si>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</si>
  <si>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</si>
  <si>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</si>
  <si>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</si>
  <si>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</si>
  <si>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</si>
  <si>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</si>
  <si>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</si>
  <si>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</si>
  <si>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</si>
  <si>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</si>
  <si>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</si>
  <si>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</si>
  <si>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</si>
  <si>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</si>
  <si>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</si>
  <si>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</si>
  <si>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</si>
  <si>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</si>
  <si>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</si>
  <si>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</si>
  <si>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</si>
  <si>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</si>
  <si>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</si>
  <si>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</si>
  <si>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</si>
  <si>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</si>
  <si>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</si>
  <si>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</si>
  <si>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</si>
  <si>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</si>
  <si>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</si>
  <si>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</si>
  <si>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</si>
  <si>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</si>
  <si>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</si>
  <si>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</si>
  <si>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</si>
  <si>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</si>
  <si>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</si>
  <si>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</si>
  <si>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</si>
  <si>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</si>
  <si>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</si>
  <si>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</si>
  <si>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</si>
  <si>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</si>
  <si>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</si>
  <si>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</si>
  <si>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</si>
  <si>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</si>
  <si>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</si>
  <si>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</si>
  <si>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</si>
  <si>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</si>
  <si>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</si>
  <si>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</si>
  <si>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</si>
  <si>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</si>
  <si>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</si>
  <si>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</si>
  <si>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</si>
  <si>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</si>
  <si>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</si>
  <si>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</si>
  <si>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</si>
  <si>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</si>
  <si>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</si>
  <si>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</si>
  <si>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</si>
  <si>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</si>
  <si>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</si>
  <si>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</si>
  <si>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</si>
  <si>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</si>
  <si>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</si>
  <si>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</si>
  <si>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</si>
  <si>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</si>
  <si>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</si>
  <si>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</si>
  <si>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</si>
  <si>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</si>
  <si>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</si>
  <si>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</si>
  <si>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</si>
  <si>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</si>
  <si>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</si>
  <si>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</si>
  <si>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</si>
  <si>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</si>
  <si>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</si>
  <si>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</si>
  <si>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</si>
  <si>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</si>
  <si>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</si>
  <si>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</si>
  <si>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</si>
  <si>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</si>
  <si>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</si>
  <si>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</si>
  <si>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</si>
  <si>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</si>
  <si>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</si>
  <si>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</si>
  <si>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</si>
  <si>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</si>
  <si>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</si>
  <si>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</si>
  <si>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</si>
  <si>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</si>
  <si>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</si>
  <si>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</si>
  <si>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</si>
  <si>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</si>
  <si>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</si>
  <si>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</si>
  <si>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</si>
  <si>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</si>
  <si>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</si>
  <si>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</si>
  <si>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</si>
  <si>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</si>
  <si>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</si>
  <si>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</si>
  <si>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</si>
  <si>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</si>
  <si>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</si>
  <si>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</si>
  <si>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</si>
  <si>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</si>
  <si>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</si>
  <si>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</si>
  <si>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</si>
  <si>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</si>
  <si>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</si>
  <si>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</si>
  <si>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</si>
  <si>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</si>
  <si>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</si>
  <si>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</si>
  <si>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</si>
  <si>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</si>
  <si>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</si>
  <si>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</si>
  <si>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</si>
  <si>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</si>
  <si>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</si>
  <si>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</si>
  <si>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</si>
  <si>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</si>
  <si>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</si>
  <si>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</si>
  <si>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</si>
  <si>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</si>
  <si>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</si>
  <si>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</si>
  <si>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</si>
  <si>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</si>
  <si>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</si>
  <si>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</si>
  <si>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</si>
  <si>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</si>
  <si>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</si>
  <si>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</si>
  <si>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</si>
  <si>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</si>
  <si>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</si>
  <si>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</si>
  <si>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</si>
  <si>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</si>
  <si>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</si>
  <si>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</si>
  <si>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</si>
  <si>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</si>
  <si>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</si>
  <si>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</si>
  <si>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</si>
  <si>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</si>
  <si>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</si>
  <si>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</si>
  <si>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</si>
  <si>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</si>
  <si>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</si>
  <si>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</si>
  <si>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</si>
  <si>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</si>
  <si>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</si>
  <si>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</si>
  <si>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</si>
  <si>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</si>
  <si>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</si>
  <si>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</si>
  <si>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</si>
  <si>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</si>
  <si>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</si>
  <si>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</si>
  <si>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</si>
  <si>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</si>
  <si>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</si>
  <si>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</si>
  <si>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</si>
  <si>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</si>
  <si>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</si>
  <si>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</si>
  <si>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</si>
  <si>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</si>
  <si>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</si>
  <si>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</si>
  <si>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</si>
  <si>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</si>
  <si>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</si>
  <si>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</si>
  <si>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</si>
  <si>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</si>
  <si>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</si>
  <si>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</si>
  <si>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</si>
  <si>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</si>
  <si>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</si>
  <si>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</si>
  <si>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</si>
  <si>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</si>
  <si>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</si>
  <si>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</si>
  <si>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</si>
  <si>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</si>
  <si>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</si>
  <si>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</si>
  <si>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</si>
  <si>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</si>
  <si>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</si>
  <si>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</si>
  <si>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</si>
  <si>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</si>
  <si>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</si>
  <si>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</si>
  <si>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</si>
  <si>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</si>
  <si>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</si>
  <si>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</si>
  <si>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</si>
  <si>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</si>
  <si>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</si>
  <si>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</si>
  <si>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</si>
  <si>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</si>
  <si>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</si>
  <si>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</si>
  <si>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</si>
  <si>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</si>
  <si>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</si>
  <si>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</si>
  <si>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</si>
  <si>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</si>
  <si>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</si>
  <si>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</si>
  <si>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</si>
  <si>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</si>
  <si>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</si>
  <si>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</si>
  <si>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</si>
  <si>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</si>
  <si>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</si>
  <si>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</si>
  <si>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</si>
  <si>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</si>
  <si>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</si>
  <si>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</si>
  <si>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</si>
  <si>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</si>
  <si>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</si>
  <si>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</si>
  <si>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</si>
  <si>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</si>
  <si>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</si>
  <si>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</si>
  <si>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</si>
  <si>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</si>
  <si>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</si>
  <si>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</si>
  <si>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</si>
  <si>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</si>
  <si>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</si>
  <si>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</si>
  <si>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</si>
  <si>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</si>
  <si>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</si>
  <si>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</si>
  <si>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</si>
  <si>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</si>
  <si>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</si>
  <si>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</si>
  <si>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</si>
  <si>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</si>
  <si>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</si>
  <si>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</si>
  <si>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</si>
  <si>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</si>
  <si>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</si>
  <si>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</si>
  <si>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</si>
  <si>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</si>
  <si>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</si>
  <si>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</si>
  <si>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</si>
  <si>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</si>
  <si>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</si>
  <si>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</si>
  <si>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</si>
  <si>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</si>
  <si>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</si>
  <si>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</si>
  <si>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</si>
  <si>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</si>
  <si>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</si>
  <si>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</si>
  <si>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</si>
  <si>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</si>
  <si>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</si>
  <si>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</si>
  <si>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</si>
  <si>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</si>
  <si>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</si>
  <si>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</si>
  <si>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</si>
  <si>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</si>
  <si>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</si>
  <si>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</si>
  <si>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</si>
  <si>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</si>
  <si>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</si>
  <si>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</si>
  <si>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</si>
  <si>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</si>
  <si>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</si>
  <si>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</si>
  <si>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</si>
  <si>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</si>
  <si>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</si>
  <si>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</si>
  <si>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</si>
  <si>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</si>
  <si>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</si>
  <si>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</si>
  <si>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</si>
  <si>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</si>
  <si>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</si>
  <si>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</si>
  <si>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</si>
  <si>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</si>
  <si>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</si>
  <si>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</si>
  <si>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</si>
  <si>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</si>
  <si>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</si>
  <si>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</si>
  <si>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</si>
  <si>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</si>
  <si>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</si>
  <si>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</si>
  <si>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</si>
  <si>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</si>
  <si>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</si>
  <si>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</si>
  <si>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</si>
  <si>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</si>
  <si>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</si>
  <si>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</si>
  <si>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</si>
  <si>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</si>
  <si>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</si>
  <si>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</si>
  <si>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</si>
  <si>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</si>
  <si>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</si>
  <si>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</si>
  <si>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</si>
  <si>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</si>
  <si>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</si>
  <si>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</si>
  <si>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</si>
  <si>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</si>
  <si>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</si>
  <si>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</si>
  <si>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</si>
  <si>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</si>
  <si>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</si>
  <si>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</si>
  <si>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</si>
  <si>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</si>
  <si>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</si>
  <si>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</si>
  <si>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</si>
  <si>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</si>
  <si>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</si>
  <si>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</si>
  <si>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</si>
  <si>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</si>
  <si>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</si>
  <si>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</si>
  <si>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</si>
  <si>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</si>
  <si>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</si>
  <si>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</si>
  <si>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</si>
  <si>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</si>
  <si>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</si>
  <si>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</si>
  <si>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</si>
  <si>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</si>
  <si>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</si>
  <si>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</si>
  <si>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</si>
  <si>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</si>
  <si>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</si>
  <si>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</si>
  <si>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</si>
  <si>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</si>
  <si>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</si>
  <si>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</si>
  <si>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</si>
  <si>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</si>
  <si>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</si>
  <si>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</si>
  <si>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</si>
  <si>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</si>
  <si>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</si>
  <si>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</si>
  <si>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</si>
  <si>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</si>
  <si>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</si>
  <si>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</si>
  <si>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</si>
  <si>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</si>
  <si>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</si>
  <si>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</si>
  <si>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</si>
  <si>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</si>
  <si>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</si>
  <si>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</si>
  <si>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</si>
  <si>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</si>
  <si>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</si>
  <si>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</si>
  <si>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</si>
  <si>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</si>
  <si>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</si>
  <si>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</si>
  <si>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</si>
  <si>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</si>
  <si>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</si>
  <si>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</si>
  <si>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</si>
  <si>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</si>
  <si>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</si>
  <si>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</si>
  <si>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</si>
  <si>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</si>
  <si>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</si>
  <si>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</si>
  <si>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</si>
  <si>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</si>
  <si>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</si>
  <si>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</si>
  <si>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</si>
  <si>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</si>
  <si>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</si>
  <si>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</si>
  <si>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</si>
  <si>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</si>
  <si>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</si>
  <si>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</si>
  <si>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</si>
  <si>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</si>
  <si>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</si>
  <si>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</si>
  <si>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</si>
  <si>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</si>
  <si>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</si>
  <si>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</si>
  <si>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</si>
  <si>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</si>
  <si>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</si>
  <si>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</si>
  <si>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</si>
  <si>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</si>
  <si>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</si>
  <si>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</si>
  <si>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</si>
  <si>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</si>
  <si>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</si>
  <si>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</si>
  <si>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</si>
  <si>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</si>
  <si>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</si>
  <si>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</si>
  <si>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</si>
  <si>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</si>
  <si>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</si>
  <si>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</si>
  <si>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</si>
  <si>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</si>
  <si>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</si>
  <si>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</si>
  <si>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</si>
  <si>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</si>
  <si>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</si>
  <si>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</si>
  <si>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</si>
  <si>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</si>
  <si>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</si>
  <si>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</si>
  <si>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</si>
  <si>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</si>
  <si>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</si>
  <si>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</si>
  <si>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</si>
  <si>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</si>
  <si>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</si>
  <si>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</si>
  <si>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</si>
  <si>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</si>
  <si>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</si>
  <si>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</si>
  <si>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</si>
  <si>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</si>
  <si>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</si>
  <si>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</si>
  <si>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</si>
  <si>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</si>
  <si>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</si>
  <si>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</si>
  <si>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</si>
  <si>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</si>
  <si>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</si>
  <si>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</si>
  <si>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</si>
  <si>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</si>
  <si>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</si>
  <si>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</si>
  <si>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</si>
  <si>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</si>
  <si>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</si>
  <si>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</si>
  <si>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</si>
  <si>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</si>
  <si>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</si>
  <si>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</si>
  <si>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</si>
  <si>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</si>
  <si>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</si>
  <si>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</si>
  <si>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</si>
  <si>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</si>
  <si>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</si>
  <si>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</si>
  <si>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</si>
  <si>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</si>
  <si>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</si>
  <si>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</si>
  <si>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</si>
  <si>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</si>
  <si>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</si>
  <si>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</si>
  <si>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</si>
  <si>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</si>
  <si>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</si>
  <si>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</si>
  <si>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</si>
  <si>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</si>
  <si>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</si>
  <si>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</si>
  <si>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</si>
  <si>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</si>
  <si>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</si>
  <si>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</si>
  <si>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</si>
  <si>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</si>
  <si>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</si>
  <si>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</si>
  <si>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</si>
  <si>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</si>
  <si>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</si>
  <si>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</si>
  <si>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</si>
  <si>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</si>
  <si>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</si>
  <si>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</si>
  <si>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</si>
  <si>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</si>
  <si>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</si>
  <si>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</si>
  <si>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</si>
  <si>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</si>
  <si>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</si>
  <si>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</si>
  <si>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</si>
  <si>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</si>
  <si>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</si>
  <si>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</si>
  <si>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</si>
  <si>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</si>
  <si>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</si>
  <si>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</si>
  <si>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</si>
  <si>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</si>
  <si>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</si>
  <si>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</si>
  <si>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</si>
  <si>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</si>
  <si>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</si>
  <si>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</si>
  <si>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</si>
  <si>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</si>
  <si>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</si>
  <si>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</si>
  <si>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</si>
  <si>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</si>
  <si>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</si>
  <si>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</si>
  <si>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</si>
  <si>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</si>
  <si>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</si>
  <si>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</si>
  <si>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</si>
  <si>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</si>
  <si>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</si>
  <si>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</si>
  <si>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</si>
  <si>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</si>
  <si>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</si>
  <si>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</si>
  <si>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</si>
  <si>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</si>
  <si>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</si>
  <si>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</si>
  <si>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</si>
  <si>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</si>
  <si>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</si>
  <si>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</si>
  <si>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</si>
  <si>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</si>
  <si>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</si>
  <si>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</si>
  <si>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</si>
  <si>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</si>
  <si>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</si>
  <si>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</si>
  <si>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</si>
  <si>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</si>
  <si>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</si>
  <si>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</si>
  <si>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</si>
  <si>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</si>
  <si>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</si>
  <si>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</si>
  <si>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</si>
  <si>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</si>
  <si>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</si>
  <si>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</si>
  <si>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</si>
  <si>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</si>
  <si>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</si>
  <si>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</si>
  <si>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</si>
  <si>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</si>
  <si>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</si>
  <si>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</si>
  <si>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</si>
  <si>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</si>
  <si>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</si>
  <si>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</si>
  <si>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</si>
  <si>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</si>
  <si>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</si>
  <si>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</si>
  <si>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</si>
  <si>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</si>
  <si>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</si>
  <si>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</si>
  <si>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</si>
  <si>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</si>
  <si>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</si>
  <si>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</si>
  <si>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</si>
  <si>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</si>
  <si>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</si>
  <si>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</si>
  <si>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</si>
  <si>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</si>
  <si>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</si>
  <si>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</si>
  <si>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</si>
  <si>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</si>
  <si>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</si>
  <si>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</si>
  <si>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</si>
  <si>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</si>
  <si>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</si>
  <si>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</si>
  <si>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</si>
  <si>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</si>
  <si>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</si>
  <si>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</si>
  <si>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</si>
  <si>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</si>
  <si>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</si>
  <si>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</si>
  <si>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</si>
  <si>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</si>
  <si>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</si>
  <si>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</si>
  <si>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</si>
  <si>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</si>
  <si>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</si>
  <si>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</si>
  <si>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</si>
  <si>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</si>
  <si>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</si>
  <si>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</si>
  <si>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</si>
  <si>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</si>
  <si>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</si>
  <si>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</si>
  <si>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</si>
  <si>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</si>
  <si>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</si>
  <si>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</si>
  <si>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</si>
  <si>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</si>
  <si>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</si>
  <si>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</si>
  <si>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</si>
  <si>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</si>
  <si>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</si>
  <si>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</si>
  <si>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</si>
  <si>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</si>
  <si>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</si>
  <si>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</si>
  <si>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</si>
  <si>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</si>
  <si>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</si>
  <si>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</si>
  <si>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</si>
  <si>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</si>
  <si>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</si>
  <si>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</si>
  <si>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</si>
  <si>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</si>
  <si>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</si>
  <si>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</si>
  <si>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</si>
  <si>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</si>
  <si>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</si>
  <si>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</si>
  <si>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</si>
  <si>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</si>
  <si>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</si>
  <si>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</si>
  <si>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</si>
  <si>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</si>
  <si>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</si>
  <si>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</si>
  <si>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</si>
  <si>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</si>
  <si>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</si>
  <si>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</si>
  <si>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</si>
  <si>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</si>
  <si>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</si>
  <si>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</si>
  <si>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</si>
  <si>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</si>
  <si>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</si>
  <si>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</si>
  <si>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</si>
  <si>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</si>
  <si>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</si>
  <si>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</si>
  <si>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</si>
  <si>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</si>
  <si>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</si>
  <si>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</si>
  <si>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</si>
  <si>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</si>
  <si>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</si>
  <si>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</si>
  <si>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</si>
  <si>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</si>
  <si>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</si>
  <si>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</si>
  <si>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</si>
  <si>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</si>
  <si>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</si>
  <si>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</si>
  <si>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</si>
  <si>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</si>
  <si>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</si>
  <si>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</si>
  <si>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</si>
  <si>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</si>
  <si>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</si>
  <si>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</si>
  <si>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</si>
  <si>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</si>
  <si>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</si>
  <si>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</si>
  <si>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</si>
  <si>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</si>
  <si>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</si>
  <si>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</si>
  <si>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</si>
  <si>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</si>
  <si>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</si>
  <si>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</si>
  <si>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</si>
  <si>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</si>
  <si>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</si>
  <si>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</si>
  <si>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</si>
  <si>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</si>
  <si>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</si>
  <si>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</si>
  <si>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</si>
  <si>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</si>
  <si>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</si>
  <si>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</si>
  <si>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</si>
  <si>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</si>
  <si>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</si>
  <si>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</si>
  <si>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</si>
  <si>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</si>
  <si>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</si>
  <si>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</si>
  <si>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</si>
  <si>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</si>
  <si>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</si>
  <si>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</si>
  <si>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</si>
  <si>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</si>
  <si>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</si>
  <si>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</si>
  <si>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</si>
  <si>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</si>
  <si>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</si>
  <si>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</si>
  <si>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</si>
  <si>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</si>
  <si>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</si>
  <si>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</si>
  <si>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</si>
  <si>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</si>
  <si>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</si>
  <si>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</si>
  <si>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</si>
  <si>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</si>
  <si>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</si>
  <si>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</si>
  <si>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</si>
  <si>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</si>
  <si>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</si>
  <si>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</si>
  <si>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</si>
  <si>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</si>
  <si>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</si>
  <si>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</si>
  <si>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</si>
  <si>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</si>
  <si>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</si>
  <si>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</si>
  <si>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</si>
  <si>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</si>
  <si>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</si>
  <si>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</si>
  <si>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</si>
  <si>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</si>
  <si>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</si>
  <si>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</si>
  <si>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</si>
  <si>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</si>
  <si>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</si>
  <si>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</si>
  <si>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</si>
  <si>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</si>
  <si>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</si>
  <si>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</si>
  <si>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</si>
  <si>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</si>
  <si>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</si>
  <si>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</si>
  <si>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</si>
  <si>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</si>
  <si>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</si>
  <si>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</si>
  <si>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</si>
  <si>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</si>
  <si>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</si>
  <si>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</si>
  <si>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</si>
  <si>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</si>
  <si>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</si>
  <si>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</si>
  <si>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</si>
  <si>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</si>
  <si>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</si>
  <si>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</si>
  <si>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</si>
  <si>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</si>
  <si>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</si>
  <si>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</si>
  <si>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</si>
  <si>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</si>
  <si>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</si>
  <si>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</si>
  <si>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</si>
  <si>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</si>
  <si>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</si>
  <si>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</si>
  <si>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</si>
  <si>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</si>
  <si>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</si>
  <si>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</si>
  <si>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</si>
  <si>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</si>
  <si>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</si>
  <si>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</si>
  <si>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</si>
  <si>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</si>
  <si>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</si>
  <si>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</si>
  <si>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</si>
  <si>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</si>
  <si>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</si>
  <si>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</si>
  <si>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</si>
  <si>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</si>
  <si>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</si>
  <si>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</si>
  <si>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</si>
  <si>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</si>
  <si>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</si>
  <si>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</si>
  <si>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</si>
  <si>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</si>
  <si>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</si>
  <si>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</si>
  <si>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</si>
  <si>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</si>
  <si>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</si>
  <si>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</si>
  <si>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</si>
  <si>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</si>
  <si>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</si>
  <si>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</si>
  <si>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</si>
  <si>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</si>
  <si>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</si>
  <si>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</si>
  <si>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</si>
  <si>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</si>
  <si>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</si>
  <si>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</si>
  <si>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</si>
  <si>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</si>
  <si>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</si>
  <si>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</si>
  <si>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</si>
  <si>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</si>
  <si>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</si>
  <si>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</si>
  <si>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</si>
  <si>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</si>
  <si>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</si>
  <si>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</si>
  <si>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</si>
  <si>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</si>
  <si>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</si>
  <si>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</si>
  <si>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</si>
  <si>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</si>
  <si>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</si>
  <si>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</si>
  <si>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</si>
  <si>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</si>
  <si>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</si>
  <si>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</si>
  <si>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</si>
  <si>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</si>
  <si>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</si>
  <si>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</si>
  <si>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</si>
  <si>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</si>
  <si>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</si>
  <si>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</si>
  <si>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</si>
  <si>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</si>
  <si>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</si>
  <si>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</si>
  <si>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</si>
  <si>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</si>
  <si>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</si>
  <si>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</si>
  <si>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</si>
  <si>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</si>
  <si>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</si>
  <si>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</si>
  <si>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</si>
  <si>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</si>
  <si>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</si>
  <si>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</si>
  <si>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</si>
  <si>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</si>
  <si>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</si>
  <si>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</si>
  <si>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</si>
  <si>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</si>
  <si>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</si>
  <si>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</si>
  <si>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</si>
  <si>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</si>
  <si>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</si>
  <si>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</si>
  <si>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</si>
  <si>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</si>
  <si>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</si>
  <si>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</si>
  <si>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</si>
  <si>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</si>
  <si>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</si>
  <si>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</si>
  <si>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</si>
  <si>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</si>
  <si>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</si>
  <si>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</si>
  <si>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</si>
  <si>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</si>
  <si>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</si>
  <si>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</si>
  <si>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</si>
  <si>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</si>
  <si>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</si>
  <si>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</si>
  <si>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</si>
  <si>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</si>
  <si>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</si>
  <si>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</si>
  <si>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</si>
  <si>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</si>
  <si>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</si>
  <si>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</si>
  <si>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</si>
  <si>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</si>
  <si>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</si>
  <si>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</si>
  <si>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</si>
  <si>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</si>
  <si>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</si>
  <si>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</si>
  <si>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</si>
  <si>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</si>
  <si>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</si>
  <si>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</si>
  <si>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</si>
  <si>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</si>
  <si>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</si>
  <si>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</si>
  <si>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</si>
  <si>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</si>
  <si>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</si>
  <si>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</si>
  <si>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</si>
  <si>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</si>
  <si>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</si>
  <si>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</si>
  <si>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</si>
  <si>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</si>
  <si>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</si>
  <si>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</si>
  <si>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</si>
  <si>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</si>
  <si>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</si>
  <si>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</si>
  <si>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</si>
  <si>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</si>
  <si>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</si>
  <si>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</si>
  <si>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</si>
  <si>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</si>
  <si>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</si>
  <si>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</si>
  <si>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</si>
  <si>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</si>
  <si>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</si>
  <si>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</si>
  <si>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</si>
  <si>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</si>
  <si>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</si>
  <si>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</si>
  <si>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</si>
  <si>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</si>
  <si>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</si>
  <si>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</si>
  <si>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</si>
  <si>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</si>
  <si>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</si>
  <si>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</si>
  <si>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</si>
  <si>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</si>
  <si>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</si>
  <si>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</si>
  <si>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</si>
  <si>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</si>
  <si>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</si>
  <si>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</si>
  <si>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</si>
  <si>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</si>
  <si>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</si>
  <si>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</si>
  <si>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</si>
  <si>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</si>
  <si>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</si>
  <si>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</si>
  <si>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</si>
  <si>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</si>
  <si>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</si>
  <si>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</si>
  <si>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</si>
  <si>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</si>
  <si>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</si>
  <si>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</si>
  <si>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</si>
  <si>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</si>
  <si>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</si>
  <si>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</si>
  <si>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</si>
  <si>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</si>
  <si>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</si>
  <si>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</si>
  <si>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</si>
  <si>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</si>
  <si>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</si>
  <si>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</si>
  <si>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</si>
  <si>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</si>
  <si>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</si>
  <si>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</si>
  <si>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</si>
  <si>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</si>
  <si>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</si>
  <si>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</si>
  <si>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</si>
  <si>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</si>
  <si>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</si>
  <si>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</si>
  <si>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</si>
  <si>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</si>
  <si>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</si>
  <si>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</si>
  <si>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</si>
  <si>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</si>
  <si>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</si>
  <si>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</si>
  <si>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</si>
  <si>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</si>
  <si>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</si>
  <si>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</si>
  <si>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</si>
  <si>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</si>
  <si>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</si>
  <si>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</si>
  <si>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</si>
  <si>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</si>
  <si>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</si>
  <si>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</si>
  <si>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</si>
  <si>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</si>
  <si>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</si>
  <si>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</si>
  <si>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</si>
  <si>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</si>
  <si>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</si>
  <si>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</si>
  <si>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</si>
  <si>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</si>
  <si>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</si>
  <si>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</si>
  <si>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</si>
  <si>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</si>
  <si>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</si>
  <si>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</si>
  <si>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</si>
  <si>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</si>
  <si>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</si>
  <si>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</si>
  <si>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</si>
  <si>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</si>
  <si>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</si>
  <si>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</si>
  <si>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</si>
  <si>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</si>
  <si>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</si>
  <si>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</si>
  <si>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</si>
  <si>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</si>
  <si>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</si>
  <si>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</si>
  <si>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</si>
  <si>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</si>
  <si>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</si>
  <si>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</si>
  <si>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</si>
  <si>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</si>
  <si>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</si>
  <si>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</si>
  <si>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</si>
  <si>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</si>
  <si>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</si>
  <si>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</si>
  <si>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</si>
  <si>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</si>
  <si>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</si>
  <si>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</si>
  <si>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</si>
  <si>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</si>
  <si>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</si>
  <si>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</si>
  <si>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</si>
  <si>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</si>
  <si>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</si>
  <si>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</si>
  <si>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</si>
  <si>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</si>
  <si>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</si>
  <si>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</si>
  <si>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</si>
  <si>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</si>
  <si>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</si>
  <si>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</si>
  <si>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</si>
  <si>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</si>
  <si>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</si>
  <si>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</si>
  <si>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</si>
  <si>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</si>
  <si>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</si>
  <si>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</si>
  <si>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</si>
  <si>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</si>
  <si>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</si>
  <si>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</si>
  <si>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</si>
  <si>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</si>
  <si>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</si>
  <si>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</si>
  <si>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</si>
  <si>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</si>
  <si>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</si>
  <si>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</si>
  <si>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</si>
  <si>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</si>
  <si>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</si>
  <si>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</si>
  <si>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</si>
  <si>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</si>
  <si>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</si>
  <si>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</si>
  <si>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</si>
  <si>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</si>
  <si>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</si>
  <si>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</si>
  <si>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</si>
  <si>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</si>
  <si>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</si>
  <si>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</si>
  <si>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</si>
  <si>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</si>
  <si>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</si>
  <si>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</si>
  <si>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</si>
  <si>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</si>
  <si>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</si>
  <si>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</si>
  <si>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</si>
  <si>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</si>
  <si>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</si>
  <si>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</si>
  <si>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</si>
  <si>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</si>
  <si>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</si>
  <si>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</si>
  <si>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</si>
  <si>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</si>
  <si>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</si>
  <si>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</si>
  <si>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</si>
  <si>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</si>
  <si>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</si>
  <si>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</si>
  <si>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</si>
  <si>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</si>
  <si>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</si>
  <si>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</si>
  <si>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</si>
  <si>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</si>
  <si>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</si>
  <si>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</si>
  <si>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</si>
  <si>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</si>
  <si>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</si>
  <si>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</si>
  <si>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</si>
  <si>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</si>
  <si>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</si>
  <si>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</si>
  <si>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</si>
  <si>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</si>
  <si>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</si>
  <si>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</si>
  <si>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</si>
  <si>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</si>
  <si>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</si>
  <si>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</si>
  <si>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</si>
  <si>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</si>
  <si>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</si>
  <si>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</si>
  <si>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</si>
  <si>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</si>
  <si>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</si>
  <si>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</si>
  <si>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</si>
  <si>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</si>
  <si>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</si>
  <si>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</si>
  <si>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</si>
  <si>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</si>
  <si>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</si>
  <si>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</si>
  <si>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</si>
  <si>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</si>
  <si>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</si>
  <si>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</si>
  <si>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</si>
  <si>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</si>
  <si>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</si>
  <si>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</si>
  <si>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</si>
  <si>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</si>
  <si>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</si>
  <si>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</si>
  <si>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</si>
  <si>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</si>
  <si>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</si>
  <si>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</si>
  <si>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</si>
  <si>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</si>
  <si>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</si>
  <si>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</si>
  <si>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</si>
  <si>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</si>
  <si>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</si>
  <si>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</si>
  <si>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</si>
  <si>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</si>
  <si>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</si>
  <si>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</si>
  <si>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</si>
  <si>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</si>
  <si>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</si>
  <si>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</si>
  <si>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</si>
  <si>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</si>
  <si>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</si>
  <si>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</si>
  <si>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</si>
  <si>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</si>
  <si>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</si>
  <si>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</si>
  <si>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</si>
  <si>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</si>
  <si>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</si>
  <si>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</si>
  <si>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</si>
  <si>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</si>
  <si>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</si>
  <si>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</si>
  <si>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</si>
  <si>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</si>
  <si>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</si>
  <si>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</si>
  <si>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</si>
  <si>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</si>
  <si>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</si>
  <si>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</si>
  <si>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</si>
  <si>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</si>
  <si>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</si>
  <si>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</si>
  <si>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</si>
  <si>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</si>
  <si>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</si>
  <si>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</si>
  <si>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</si>
  <si>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</si>
  <si>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</si>
  <si>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</si>
  <si>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</si>
  <si>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</si>
  <si>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</si>
  <si>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</si>
  <si>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</si>
  <si>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</si>
  <si>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</si>
  <si>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</si>
  <si>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</si>
  <si>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</si>
  <si>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</si>
  <si>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</si>
  <si>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</si>
  <si>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</si>
  <si>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</si>
  <si>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</si>
  <si>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</si>
  <si>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</si>
  <si>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</si>
  <si>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</si>
  <si>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</si>
  <si>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</si>
  <si>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</si>
  <si>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</si>
  <si>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</si>
  <si>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</si>
  <si>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</si>
  <si>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</si>
  <si>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</si>
  <si>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</si>
  <si>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</si>
  <si>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</si>
  <si>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</si>
  <si>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</si>
  <si>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</si>
  <si>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</si>
  <si>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</si>
  <si>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</si>
  <si>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</si>
  <si>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</si>
  <si>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</si>
  <si>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</si>
  <si>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</si>
  <si>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</si>
  <si>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</si>
  <si>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</si>
  <si>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</si>
  <si>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</si>
  <si>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</si>
  <si>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</si>
  <si>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</si>
  <si>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</si>
  <si>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</si>
  <si>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</si>
  <si>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</si>
  <si>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</si>
  <si>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</si>
  <si>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</si>
  <si>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</si>
  <si>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</si>
  <si>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</si>
  <si>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</si>
  <si>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</si>
  <si>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</si>
  <si>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</si>
  <si>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</si>
  <si>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</si>
  <si>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</si>
  <si>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</si>
  <si>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</si>
  <si>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</si>
  <si>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</si>
  <si>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</si>
  <si>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</si>
  <si>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</si>
  <si>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</si>
  <si>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</si>
  <si>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</si>
  <si>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</si>
  <si>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</si>
  <si>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</si>
  <si>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</si>
  <si>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</si>
  <si>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</si>
  <si>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</si>
  <si>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</si>
  <si>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</si>
  <si>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</si>
  <si>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</si>
  <si>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</si>
  <si>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</si>
  <si>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</si>
  <si>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</si>
  <si>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</si>
  <si>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</si>
  <si>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</si>
  <si>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</si>
  <si>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</si>
  <si>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</si>
  <si>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</si>
  <si>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</si>
  <si>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</si>
  <si>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</si>
  <si>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</si>
  <si>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</si>
  <si>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</si>
  <si>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</si>
  <si>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</si>
  <si>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</si>
  <si>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</si>
  <si>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</si>
  <si>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</si>
  <si>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</si>
  <si>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</si>
  <si>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</si>
  <si>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</si>
  <si>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</si>
  <si>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</si>
  <si>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</si>
  <si>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</si>
  <si>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</si>
  <si>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</si>
  <si>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</si>
  <si>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</si>
  <si>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</si>
  <si>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</si>
  <si>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</si>
  <si>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</si>
  <si>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</si>
  <si>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</si>
  <si>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</si>
  <si>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</si>
  <si>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</si>
  <si>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</si>
  <si>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</si>
  <si>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</si>
  <si>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</si>
  <si>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</si>
  <si>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</si>
  <si>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</si>
  <si>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</si>
  <si>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</si>
  <si>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</si>
  <si>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</si>
  <si>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</si>
  <si>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</si>
  <si>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</si>
  <si>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</si>
  <si>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</si>
  <si>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</si>
  <si>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</si>
  <si>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</si>
  <si>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</si>
  <si>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</si>
  <si>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</si>
  <si>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</si>
  <si>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</si>
  <si>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</si>
  <si>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</si>
  <si>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</si>
  <si>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</si>
  <si>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</si>
  <si>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</si>
  <si>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</si>
  <si>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</si>
  <si>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</si>
  <si>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</si>
  <si>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</si>
  <si>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</si>
  <si>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</si>
  <si>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</si>
  <si>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</si>
  <si>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</si>
  <si>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</si>
  <si>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</si>
  <si>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</si>
  <si>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</si>
  <si>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</si>
  <si>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</si>
  <si>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</si>
  <si>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</si>
  <si>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</si>
  <si>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</si>
  <si>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</si>
  <si>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</si>
  <si>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</si>
  <si>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</si>
  <si>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</si>
  <si>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</si>
  <si>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</si>
  <si>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</si>
  <si>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</si>
  <si>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</si>
  <si>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</si>
  <si>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</si>
  <si>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</si>
  <si>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</si>
  <si>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</si>
  <si>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</si>
  <si>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</si>
  <si>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</si>
  <si>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</si>
  <si>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</si>
  <si>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</si>
  <si>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</si>
  <si>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</si>
  <si>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</si>
  <si>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</si>
  <si>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</si>
  <si>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</si>
  <si>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</si>
  <si>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</si>
  <si>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</si>
  <si>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</si>
  <si>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</si>
  <si>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</si>
  <si>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</si>
  <si>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</si>
  <si>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</si>
  <si>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</si>
  <si>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</si>
  <si>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</si>
  <si>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</si>
  <si>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</si>
  <si>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</si>
  <si>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</si>
  <si>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</si>
  <si>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</si>
  <si>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</si>
  <si>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</si>
  <si>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</si>
  <si>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</si>
  <si>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</si>
  <si>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</si>
  <si>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</si>
  <si>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</si>
  <si>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</si>
  <si>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</si>
  <si>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</si>
  <si>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</si>
  <si>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</si>
  <si>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</si>
  <si>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</si>
  <si>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</si>
  <si>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</si>
  <si>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</si>
  <si>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</si>
  <si>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</si>
  <si>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</si>
  <si>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</si>
  <si>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</si>
  <si>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</si>
  <si>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</si>
  <si>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</si>
  <si>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</si>
  <si>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</si>
  <si>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</si>
  <si>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</si>
  <si>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</si>
  <si>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</si>
  <si>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</si>
  <si>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</si>
  <si>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</si>
  <si>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</si>
  <si>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</si>
  <si>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</si>
  <si>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</si>
  <si>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</si>
  <si>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</si>
  <si>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</si>
  <si>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</si>
  <si>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</si>
  <si>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</si>
  <si>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</si>
  <si>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</si>
  <si>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</si>
  <si>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</si>
  <si>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</si>
  <si>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</si>
  <si>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</si>
  <si>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</si>
  <si>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</si>
  <si>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</si>
  <si>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</si>
  <si>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</si>
  <si>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</si>
  <si>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</si>
  <si>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</si>
  <si>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</si>
  <si>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</si>
  <si>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</si>
  <si>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</si>
  <si>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</si>
  <si>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</si>
  <si>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</si>
  <si>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</si>
  <si>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</si>
  <si>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</si>
  <si>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</si>
  <si>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</si>
  <si>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</si>
  <si>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</si>
  <si>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</si>
  <si>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</si>
  <si>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</si>
  <si>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</si>
  <si>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</si>
  <si>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</si>
  <si>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</si>
  <si>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</si>
  <si>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</si>
  <si>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</si>
  <si>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</si>
  <si>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</si>
  <si>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</si>
  <si>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</si>
  <si>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</si>
  <si>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</si>
  <si>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</si>
  <si>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</si>
  <si>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</si>
  <si>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</si>
  <si>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</si>
  <si>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</si>
  <si>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</si>
  <si>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</si>
  <si>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</si>
  <si>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</si>
  <si>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</si>
  <si>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</si>
  <si>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</si>
  <si>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</si>
  <si>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</si>
  <si>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</si>
  <si>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</si>
  <si>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</si>
  <si>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</si>
  <si>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</si>
  <si>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</si>
  <si>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</si>
  <si>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</si>
  <si>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</si>
  <si>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</si>
  <si>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</si>
  <si>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</si>
  <si>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</si>
  <si>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</si>
  <si>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</si>
  <si>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</si>
  <si>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</si>
  <si>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</si>
  <si>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</si>
  <si>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</si>
  <si>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</si>
  <si>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</si>
  <si>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</si>
  <si>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</si>
  <si>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</si>
  <si>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</si>
  <si>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</si>
  <si>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</si>
  <si>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</si>
  <si>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</si>
  <si>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</si>
  <si>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</si>
  <si>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</si>
  <si>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</si>
  <si>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</si>
  <si>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</si>
  <si>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</si>
  <si>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</si>
  <si>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</si>
  <si>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</si>
  <si>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</si>
  <si>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</si>
  <si>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</si>
  <si>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</si>
  <si>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</si>
  <si>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</si>
  <si>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</si>
  <si>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</si>
  <si>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</si>
  <si>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</si>
  <si>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</si>
  <si>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</si>
  <si>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</si>
  <si>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</si>
  <si>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</si>
  <si>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</si>
  <si>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</si>
  <si>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</si>
  <si>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</si>
  <si>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</si>
  <si>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</si>
  <si>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</si>
  <si>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</si>
  <si>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</si>
  <si>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</si>
  <si>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</si>
  <si>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</si>
  <si>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</si>
  <si>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</si>
  <si>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</si>
  <si>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</si>
  <si>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</si>
  <si>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</si>
  <si>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</si>
  <si>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</si>
  <si>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</si>
  <si>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</si>
  <si>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</si>
  <si>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</si>
  <si>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</si>
  <si>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</si>
  <si>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</si>
  <si>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</si>
  <si>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</si>
  <si>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</si>
  <si>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</si>
  <si>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</si>
  <si>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</si>
  <si>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</si>
  <si>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</si>
  <si>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</si>
  <si>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</si>
  <si>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</si>
  <si>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</si>
  <si>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</si>
  <si>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</si>
  <si>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</si>
  <si>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</si>
  <si>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</si>
  <si>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</si>
  <si>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</si>
  <si>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</si>
  <si>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</si>
  <si>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</si>
  <si>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</si>
  <si>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</si>
  <si>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</si>
  <si>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</si>
  <si>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</si>
  <si>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</si>
  <si>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</si>
  <si>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</si>
  <si>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</si>
  <si>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</si>
  <si>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</si>
  <si>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</si>
  <si>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</si>
  <si>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</si>
  <si>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</si>
  <si>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</si>
  <si>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</si>
  <si>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</si>
  <si>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</si>
  <si>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</si>
  <si>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</si>
  <si>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</si>
  <si>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</si>
  <si>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</si>
  <si>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</si>
  <si>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</si>
  <si>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</si>
  <si>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</si>
  <si>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</si>
  <si>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</si>
  <si>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</si>
  <si>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</si>
  <si>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</si>
  <si>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</si>
  <si>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</si>
  <si>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</si>
  <si>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</si>
  <si>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</si>
  <si>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</si>
  <si>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</si>
  <si>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</si>
  <si>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</si>
  <si>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</si>
  <si>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</si>
  <si>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</si>
  <si>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</si>
  <si>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</si>
  <si>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</si>
  <si>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</si>
  <si>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</si>
  <si>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</si>
  <si>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</si>
  <si>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</si>
  <si>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</si>
  <si>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</si>
  <si>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</si>
  <si>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</si>
  <si>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</si>
  <si>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</si>
  <si>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</si>
  <si>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</si>
  <si>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</si>
  <si>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</si>
  <si>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</si>
  <si>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</si>
  <si>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</si>
  <si>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</si>
  <si>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</si>
  <si>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</si>
  <si>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</si>
  <si>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</si>
  <si>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</si>
  <si>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</si>
  <si>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</si>
  <si>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</si>
  <si>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</si>
  <si>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</si>
  <si>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</si>
  <si>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</si>
  <si>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</si>
  <si>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</si>
  <si>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</si>
  <si>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</si>
  <si>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</si>
  <si>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</si>
  <si>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</si>
  <si>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</si>
  <si>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</si>
  <si>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</si>
  <si>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</si>
  <si>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</si>
  <si>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</si>
  <si>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</si>
  <si>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</si>
  <si>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</si>
  <si>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</si>
  <si>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</si>
  <si>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</si>
  <si>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</si>
  <si>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</si>
  <si>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</si>
  <si>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</si>
  <si>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</si>
  <si>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</si>
  <si>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</si>
  <si>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</si>
  <si>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</si>
  <si>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</si>
  <si>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</si>
  <si>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</si>
  <si>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</si>
  <si>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</si>
  <si>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</si>
  <si>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</si>
  <si>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</si>
  <si>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</si>
  <si>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</si>
  <si>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</si>
  <si>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</si>
  <si>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</si>
  <si>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</si>
  <si>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</si>
  <si>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</si>
  <si>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</si>
  <si>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</si>
  <si>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</si>
  <si>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</si>
  <si>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</si>
  <si>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</si>
  <si>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</si>
  <si>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</si>
  <si>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</si>
  <si>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</si>
  <si>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</si>
  <si>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</si>
  <si>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</si>
  <si>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</si>
  <si>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</si>
  <si>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</si>
  <si>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</si>
  <si>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</si>
  <si>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</si>
  <si>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</si>
  <si>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</si>
  <si>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</si>
  <si>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</si>
  <si>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</si>
  <si>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</si>
  <si>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</si>
  <si>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</si>
  <si>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</si>
  <si>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</si>
  <si>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</si>
  <si>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</si>
  <si>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</si>
  <si>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</si>
  <si>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</si>
  <si>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</si>
  <si>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</si>
  <si>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</si>
  <si>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</si>
  <si>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</si>
  <si>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</si>
  <si>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</si>
  <si>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</si>
  <si>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</si>
  <si>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</si>
  <si>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</si>
  <si>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</si>
  <si>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</si>
  <si>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</si>
  <si>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</si>
  <si>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</si>
  <si>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</si>
  <si>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</si>
  <si>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</si>
  <si>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</si>
  <si>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</si>
  <si>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</si>
  <si>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</si>
  <si>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</si>
  <si>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</si>
  <si>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</si>
  <si>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</si>
  <si>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</si>
  <si>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</si>
  <si>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</si>
  <si>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</si>
  <si>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</si>
  <si>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</si>
  <si>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</si>
  <si>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</si>
  <si>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</si>
  <si>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</si>
  <si>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</si>
  <si>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</si>
  <si>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</si>
  <si>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</si>
  <si>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</si>
  <si>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</si>
  <si>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</si>
  <si>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</si>
  <si>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</si>
  <si>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</si>
  <si>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</si>
  <si>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</si>
  <si>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</si>
  <si>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</si>
  <si>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</si>
  <si>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</si>
  <si>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</si>
  <si>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</si>
  <si>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</si>
  <si>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</si>
  <si>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</si>
  <si>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</si>
  <si>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</si>
  <si>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</si>
  <si>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</si>
  <si>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</si>
  <si>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</si>
  <si>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</si>
  <si>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</si>
  <si>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</si>
  <si>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</si>
  <si>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</si>
  <si>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</si>
  <si>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</si>
  <si>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</si>
  <si>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</si>
  <si>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</si>
  <si>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</si>
  <si>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</si>
  <si>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</si>
  <si>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</si>
  <si>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</si>
  <si>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</si>
  <si>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</si>
  <si>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</si>
  <si>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</si>
  <si>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</si>
  <si>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</si>
  <si>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</si>
  <si>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</si>
  <si>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</si>
  <si>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</si>
  <si>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</si>
  <si>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</si>
  <si>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</si>
  <si>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</si>
  <si>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</si>
  <si>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</si>
  <si>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</si>
  <si>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</si>
  <si>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</si>
  <si>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</si>
  <si>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</si>
  <si>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</si>
  <si>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</si>
  <si>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</si>
  <si>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</si>
  <si>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</si>
  <si>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</si>
  <si>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</si>
  <si>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</si>
  <si>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</si>
  <si>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</si>
  <si>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</si>
  <si>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</si>
  <si>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</si>
  <si>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</si>
  <si>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</si>
  <si>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</si>
  <si>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</si>
  <si>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</si>
  <si>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</si>
  <si>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</si>
  <si>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</si>
  <si>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</si>
  <si>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</si>
  <si>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</si>
  <si>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</si>
  <si>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</si>
  <si>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</si>
  <si>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</si>
  <si>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</si>
  <si>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</si>
  <si>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</si>
  <si>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</si>
  <si>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</si>
  <si>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</si>
  <si>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</si>
  <si>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</si>
  <si>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</si>
  <si>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</si>
  <si>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</si>
  <si>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</si>
  <si>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</si>
  <si>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</si>
  <si>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</si>
  <si>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</si>
  <si>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</si>
  <si>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</si>
  <si>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</si>
  <si>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</si>
  <si>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</si>
  <si>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</si>
  <si>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</si>
  <si>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</si>
  <si>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</si>
  <si>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</si>
  <si>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</si>
  <si>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</si>
  <si>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</si>
  <si>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</si>
  <si>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</si>
  <si>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</si>
  <si>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</si>
  <si>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</si>
  <si>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</si>
  <si>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</si>
  <si>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</si>
  <si>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</si>
  <si>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</si>
  <si>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</si>
  <si>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</si>
  <si>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</si>
  <si>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</si>
  <si>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</si>
  <si>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</si>
  <si>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</si>
  <si>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</si>
  <si>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</si>
  <si>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</si>
  <si>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</si>
  <si>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</si>
  <si>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</si>
  <si>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</si>
  <si>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</si>
  <si>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</si>
  <si>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</si>
  <si>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</si>
  <si>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</si>
  <si>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</si>
  <si>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</si>
  <si>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</si>
  <si>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</si>
  <si>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</si>
  <si>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</si>
  <si>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</si>
  <si>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</si>
  <si>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</si>
  <si>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</si>
  <si>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</si>
  <si>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</si>
  <si>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</si>
  <si>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</si>
  <si>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</si>
  <si>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</si>
  <si>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</si>
  <si>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</si>
  <si>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</si>
  <si>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</si>
  <si>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</si>
  <si>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</si>
  <si>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</si>
  <si>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</si>
  <si>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</si>
  <si>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</si>
  <si>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</si>
  <si>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</si>
  <si>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</si>
  <si>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</si>
  <si>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</si>
  <si>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</si>
  <si>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</si>
  <si>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</si>
  <si>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</si>
  <si>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</si>
  <si>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</si>
  <si>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</si>
  <si>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</si>
  <si>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</si>
  <si>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</si>
  <si>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</si>
  <si>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</si>
  <si>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</si>
  <si>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</si>
  <si>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</si>
  <si>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</si>
  <si>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</si>
  <si>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</si>
  <si>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</si>
  <si>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</si>
  <si>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</si>
  <si>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</si>
  <si>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</si>
  <si>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</si>
  <si>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</si>
  <si>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</si>
  <si>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</si>
  <si>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</si>
  <si>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</si>
  <si>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</si>
  <si>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</si>
  <si>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</si>
  <si>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</si>
  <si>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</si>
  <si>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</si>
  <si>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</si>
  <si>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</si>
  <si>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</si>
  <si>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</si>
  <si>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</si>
  <si>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</si>
  <si>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</si>
  <si>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</si>
  <si>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</si>
  <si>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</si>
  <si>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</si>
  <si>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</si>
  <si>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</si>
  <si>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</si>
  <si>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</si>
  <si>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</si>
  <si>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</si>
  <si>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</si>
  <si>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</si>
  <si>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</si>
  <si>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</si>
  <si>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</si>
  <si>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</si>
  <si>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</si>
  <si>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</si>
  <si>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</si>
  <si>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</si>
  <si>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</si>
  <si>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</si>
  <si>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</si>
  <si>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</si>
  <si>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</si>
  <si>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</si>
  <si>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</si>
  <si>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</si>
  <si>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</si>
  <si>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</si>
  <si>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</si>
  <si>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</si>
  <si>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</si>
  <si>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</si>
  <si>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</si>
  <si>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</si>
  <si>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</si>
  <si>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</si>
  <si>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</si>
  <si>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</si>
  <si>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</si>
  <si>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</si>
  <si>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</si>
  <si>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</si>
  <si>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</si>
  <si>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</si>
  <si>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</si>
  <si>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</si>
  <si>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</si>
  <si>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</si>
  <si>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</si>
  <si>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</si>
  <si>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</si>
  <si>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</si>
  <si>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</si>
  <si>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</si>
  <si>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</si>
  <si>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</si>
  <si>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</si>
  <si>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</si>
  <si>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</si>
  <si>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</si>
  <si>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</si>
  <si>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</si>
  <si>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</si>
  <si>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</si>
  <si>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</si>
  <si>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</si>
  <si>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</si>
  <si>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</si>
  <si>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</si>
  <si>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</si>
  <si>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</si>
  <si>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</si>
  <si>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</si>
  <si>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</si>
  <si>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</si>
  <si>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</si>
  <si>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</si>
  <si>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</si>
  <si>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</si>
  <si>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</si>
  <si>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</si>
  <si>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</si>
  <si>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</si>
  <si>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</si>
  <si>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</si>
  <si>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</si>
  <si>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</si>
  <si>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</si>
  <si>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</si>
  <si>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</si>
  <si>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</si>
  <si>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</si>
  <si>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</si>
  <si>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</si>
  <si>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</si>
  <si>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</si>
  <si>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</si>
  <si>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</si>
  <si>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</si>
  <si>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</si>
  <si>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</si>
  <si>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</si>
  <si>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</si>
  <si>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</si>
  <si>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</si>
  <si>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</si>
  <si>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</si>
  <si>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</si>
  <si>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</si>
  <si>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</si>
  <si>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</si>
  <si>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</si>
  <si>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</si>
  <si>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</si>
  <si>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</si>
  <si>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</si>
  <si>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</si>
  <si>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</si>
  <si>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</si>
  <si>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</si>
  <si>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</si>
  <si>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</si>
  <si>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</si>
  <si>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</si>
  <si>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</si>
  <si>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</si>
  <si>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</si>
  <si>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</si>
  <si>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</si>
  <si>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</si>
  <si>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</si>
  <si>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</si>
  <si>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</si>
  <si>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</si>
  <si>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</si>
  <si>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</si>
  <si>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</si>
  <si>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</si>
  <si>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</si>
  <si>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</si>
  <si>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</si>
  <si>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</si>
  <si>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</si>
  <si>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</si>
  <si>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</si>
  <si>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</si>
  <si>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</si>
  <si>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</si>
  <si>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</si>
  <si>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</si>
  <si>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</si>
  <si>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</si>
  <si>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</si>
  <si>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</si>
  <si>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</si>
  <si>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</si>
  <si>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</si>
  <si>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</si>
  <si>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</si>
  <si>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</si>
  <si>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</si>
  <si>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</si>
  <si>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</si>
  <si>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</si>
  <si>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</si>
  <si>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</si>
  <si>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</si>
  <si>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</si>
  <si>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</si>
  <si>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</si>
  <si>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</si>
  <si>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</si>
  <si>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</si>
  <si>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</si>
  <si>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</si>
  <si>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</si>
  <si>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</si>
  <si>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</si>
  <si>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</si>
  <si>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</si>
  <si>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</si>
  <si>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</si>
  <si>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</si>
  <si>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</si>
  <si>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</si>
  <si>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</si>
  <si>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</si>
  <si>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</si>
  <si>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</si>
  <si>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</si>
  <si>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</si>
  <si>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</si>
  <si>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</si>
  <si>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</si>
  <si>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</si>
  <si>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</si>
  <si>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</si>
  <si>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</si>
  <si>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</si>
  <si>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</si>
  <si>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</si>
  <si>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</si>
  <si>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</si>
  <si>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</si>
  <si>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</si>
  <si>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</si>
  <si>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</si>
  <si>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</si>
  <si>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</si>
  <si>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</si>
  <si>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</si>
  <si>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</si>
  <si>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</si>
  <si>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</si>
  <si>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</si>
  <si>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</si>
  <si>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</si>
  <si>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</si>
  <si>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</si>
  <si>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</si>
  <si>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</si>
  <si>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</si>
  <si>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</si>
  <si>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</si>
  <si>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</si>
  <si>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</si>
  <si>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</si>
  <si>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</si>
  <si>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</si>
  <si>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</si>
  <si>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</si>
  <si>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</si>
  <si>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</si>
  <si>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</si>
  <si>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</si>
  <si>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</si>
  <si>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</si>
  <si>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</si>
  <si>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</si>
  <si>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</si>
  <si>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</si>
  <si>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</si>
  <si>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</si>
  <si>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</si>
  <si>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</si>
  <si>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</si>
  <si>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</si>
  <si>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</si>
  <si>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</si>
  <si>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</si>
  <si>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</si>
  <si>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</si>
  <si>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</si>
  <si>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</si>
  <si>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</si>
  <si>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</si>
  <si>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</si>
  <si>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</si>
  <si>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</si>
  <si>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</si>
  <si>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</si>
  <si>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</si>
  <si>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</si>
  <si>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</si>
  <si>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</si>
  <si>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</si>
  <si>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</si>
  <si>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</si>
  <si>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</si>
  <si>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</si>
  <si>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</si>
  <si>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</si>
  <si>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</si>
  <si>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</si>
  <si>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</si>
  <si>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</si>
  <si>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</si>
  <si>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</si>
  <si>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</si>
  <si>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</si>
  <si>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</si>
  <si>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</si>
  <si>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</si>
  <si>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</si>
  <si>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</si>
  <si>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</si>
  <si>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</si>
  <si>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</si>
  <si>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</si>
  <si>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</si>
  <si>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</si>
  <si>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</si>
  <si>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</si>
  <si>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</si>
  <si>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</si>
  <si>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</si>
  <si>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</si>
  <si>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</si>
  <si>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</si>
  <si>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</si>
  <si>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</si>
  <si>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</si>
  <si>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</si>
  <si>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</si>
  <si>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</si>
  <si>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</si>
  <si>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</si>
  <si>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</si>
  <si>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</si>
  <si>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</si>
  <si>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</si>
  <si>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</si>
  <si>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</si>
  <si>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</si>
  <si>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</si>
  <si>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</si>
  <si>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</si>
  <si>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</si>
  <si>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</si>
  <si>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</si>
  <si>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</si>
  <si>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</si>
  <si>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</si>
  <si>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</si>
  <si>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</si>
  <si>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</si>
  <si>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</si>
  <si>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</si>
  <si>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</si>
  <si>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</si>
  <si>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</si>
  <si>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</si>
  <si>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</si>
  <si>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</si>
  <si>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</si>
  <si>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</si>
  <si>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</si>
  <si>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</si>
  <si>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</si>
  <si>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</si>
  <si>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</si>
  <si>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</si>
  <si>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</si>
  <si>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</si>
  <si>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</si>
  <si>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</si>
  <si>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</si>
  <si>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</si>
  <si>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</si>
  <si>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</si>
  <si>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</si>
  <si>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</si>
  <si>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</si>
  <si>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</si>
  <si>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</si>
  <si>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</si>
  <si>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</si>
  <si>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</si>
  <si>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</si>
  <si>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</si>
  <si>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</si>
  <si>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</si>
  <si>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</si>
  <si>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</si>
  <si>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</si>
  <si>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</si>
  <si>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</si>
  <si>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</si>
  <si>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</si>
  <si>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</si>
  <si>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</si>
  <si>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</si>
  <si>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</si>
  <si>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</si>
  <si>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</si>
  <si>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</si>
  <si>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</si>
  <si>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</si>
  <si>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</si>
  <si>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</si>
  <si>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</si>
  <si>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</si>
  <si>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</si>
  <si>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</si>
  <si>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</si>
  <si>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</si>
  <si>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</si>
  <si>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</si>
  <si>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</si>
  <si>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</si>
  <si>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</si>
  <si>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</si>
  <si>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</si>
  <si>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</si>
  <si>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</si>
  <si>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</si>
  <si>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</si>
  <si>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</si>
  <si>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</si>
  <si>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</si>
  <si>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</si>
  <si>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</si>
  <si>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</si>
  <si>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</si>
  <si>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</si>
  <si>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</si>
  <si>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</si>
  <si>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</si>
  <si>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</si>
  <si>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</si>
  <si>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</si>
  <si>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</si>
  <si>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</si>
  <si>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</si>
  <si>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</si>
  <si>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</si>
  <si>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</si>
  <si>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</si>
  <si>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</si>
  <si>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</si>
  <si>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</si>
  <si>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</si>
  <si>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</si>
  <si>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</si>
  <si>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</si>
  <si>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</si>
  <si>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</si>
  <si>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</si>
  <si>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</si>
  <si>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</si>
  <si>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</si>
  <si>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</si>
  <si>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</si>
  <si>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</si>
  <si>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</si>
  <si>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</si>
  <si>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</si>
  <si>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</si>
  <si>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</si>
  <si>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</si>
  <si>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</si>
  <si>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</si>
  <si>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</si>
  <si>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</si>
  <si>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</si>
  <si>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</si>
  <si>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</si>
  <si>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</si>
  <si>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</si>
  <si>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</si>
  <si>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</si>
  <si>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</si>
  <si>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</si>
  <si>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</si>
  <si>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</si>
  <si>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</si>
  <si>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</si>
  <si>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</si>
  <si>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</si>
  <si>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</si>
  <si>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</si>
  <si>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</si>
  <si>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</si>
  <si>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</si>
  <si>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</si>
  <si>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</si>
  <si>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</si>
  <si>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</si>
  <si>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</si>
  <si>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</si>
  <si>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</si>
  <si>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</si>
  <si>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</si>
  <si>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</si>
  <si>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</si>
  <si>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</si>
  <si>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</si>
  <si>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</si>
  <si>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</si>
  <si>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</si>
  <si>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</si>
  <si>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</si>
  <si>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</si>
  <si>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</si>
  <si>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</si>
  <si>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</si>
  <si>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</si>
  <si>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</si>
  <si>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</si>
  <si>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</si>
  <si>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</si>
  <si>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</si>
  <si>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</si>
  <si>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</si>
  <si>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</si>
  <si>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</si>
  <si>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</si>
  <si>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</si>
  <si>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</si>
  <si>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</si>
  <si>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</si>
  <si>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</si>
  <si>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</si>
  <si>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</si>
  <si>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</si>
  <si>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</si>
  <si>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</si>
  <si>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</si>
  <si>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</si>
  <si>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</si>
  <si>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</si>
  <si>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</si>
  <si>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</si>
  <si>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</si>
  <si>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</si>
  <si>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</si>
  <si>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</si>
  <si>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</si>
  <si>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</si>
  <si>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</si>
  <si>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</si>
  <si>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</si>
  <si>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</si>
  <si>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</si>
  <si>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</si>
  <si>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</si>
  <si>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</si>
  <si>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</si>
  <si>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</si>
  <si>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</si>
  <si>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</si>
  <si>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</si>
  <si>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</si>
  <si>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</si>
  <si>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</si>
  <si>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</si>
  <si>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</si>
  <si>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</si>
  <si>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</si>
  <si>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</si>
  <si>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</si>
  <si>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</si>
  <si>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</si>
  <si>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</si>
  <si>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</si>
  <si>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</si>
  <si>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</si>
  <si>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</si>
  <si>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</si>
  <si>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</si>
  <si>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</si>
  <si>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</si>
  <si>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</si>
  <si>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</si>
  <si>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</si>
  <si>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</si>
  <si>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</si>
  <si>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</si>
  <si>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</si>
  <si>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</si>
  <si>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</si>
  <si>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</si>
  <si>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</si>
  <si>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</si>
  <si>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</si>
  <si>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</si>
  <si>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</si>
  <si>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</si>
  <si>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</si>
  <si>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</si>
  <si>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</si>
  <si>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</si>
  <si>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</si>
  <si>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</si>
  <si>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</si>
  <si>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</si>
  <si>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</si>
  <si>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</si>
  <si>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</si>
  <si>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</si>
  <si>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</si>
  <si>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</si>
  <si>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</si>
  <si>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</si>
  <si>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</si>
  <si>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</si>
  <si>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</si>
  <si>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</si>
  <si>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</si>
  <si>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</si>
  <si>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</si>
  <si>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</si>
  <si>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</si>
  <si>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</si>
  <si>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</si>
  <si>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</si>
  <si>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</si>
  <si>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</si>
  <si>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</si>
  <si>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</si>
  <si>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</si>
  <si>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</si>
  <si>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</si>
  <si>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</si>
  <si>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</si>
  <si>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</si>
  <si>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</si>
  <si>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</si>
  <si>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</si>
  <si>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</si>
  <si>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</si>
  <si>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</si>
  <si>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</si>
  <si>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</si>
  <si>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</si>
  <si>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</si>
  <si>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</si>
  <si>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</si>
  <si>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</si>
  <si>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</si>
  <si>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</si>
  <si>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</si>
  <si>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</si>
  <si>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</si>
  <si>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</si>
  <si>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</si>
  <si>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</si>
  <si>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</si>
  <si>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</si>
  <si>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</si>
  <si>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</si>
  <si>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</si>
  <si>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</si>
  <si>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</si>
  <si>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</si>
  <si>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</si>
  <si>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</si>
  <si>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</si>
  <si>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</si>
  <si>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</si>
  <si>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</si>
  <si>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</si>
  <si>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</si>
  <si>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</si>
  <si>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</si>
  <si>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</si>
  <si>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</si>
  <si>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</si>
  <si>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</si>
  <si>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</si>
  <si>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</si>
  <si>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</si>
  <si>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</si>
  <si>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</si>
  <si>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</si>
  <si>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</si>
  <si>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</si>
  <si>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</si>
  <si>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</si>
  <si>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</si>
  <si>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</si>
  <si>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</si>
  <si>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</si>
  <si>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</si>
  <si>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</si>
  <si>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</si>
  <si>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</si>
  <si>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</si>
  <si>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</si>
  <si>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</si>
  <si>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</si>
  <si>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</si>
  <si>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</si>
  <si>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</si>
  <si>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</si>
  <si>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</si>
  <si>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</si>
  <si>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</si>
  <si>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</si>
  <si>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</si>
  <si>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</si>
  <si>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</si>
  <si>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</si>
  <si>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</si>
  <si>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</si>
  <si>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</si>
  <si>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</si>
  <si>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</si>
  <si>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</si>
  <si>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</si>
  <si>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</si>
  <si>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</si>
  <si>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</si>
  <si>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</si>
  <si>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</si>
  <si>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</si>
  <si>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</si>
  <si>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</si>
  <si>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</si>
  <si>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</si>
  <si>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</si>
  <si>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</si>
  <si>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</si>
  <si>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</si>
  <si>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</si>
  <si>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</si>
  <si>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</si>
  <si>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</si>
  <si>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</si>
  <si>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</si>
  <si>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</si>
  <si>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</si>
  <si>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</si>
  <si>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</si>
  <si>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</si>
  <si>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</si>
  <si>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</si>
  <si>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</si>
  <si>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</si>
  <si>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</si>
  <si>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</si>
  <si>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</si>
  <si>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</si>
  <si>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</si>
  <si>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</si>
  <si>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</si>
  <si>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</si>
  <si>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</si>
  <si>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</si>
  <si>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</si>
  <si>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</si>
  <si>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</si>
  <si>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</si>
  <si>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</si>
  <si>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</si>
  <si>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</si>
  <si>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</si>
  <si>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</si>
  <si>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</si>
  <si>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</si>
  <si>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</si>
  <si>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</si>
  <si>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</si>
  <si>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</si>
  <si>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</si>
  <si>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</si>
  <si>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</si>
  <si>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</si>
  <si>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</si>
  <si>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</si>
  <si>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</si>
  <si>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</si>
  <si>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</si>
  <si>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</si>
  <si>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</si>
  <si>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</si>
  <si>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</si>
  <si>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</si>
  <si>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</si>
  <si>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</si>
  <si>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</si>
  <si>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</si>
  <si>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</si>
  <si>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</si>
  <si>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</si>
  <si>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</si>
  <si>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</si>
  <si>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</si>
  <si>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</si>
  <si>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</si>
  <si>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</si>
  <si>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</si>
  <si>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</si>
  <si>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</si>
  <si>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</si>
  <si>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</si>
  <si>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</si>
  <si>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</si>
  <si>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</si>
  <si>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</si>
  <si>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</si>
  <si>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</si>
  <si>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</si>
  <si>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</si>
  <si>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</si>
  <si>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</si>
  <si>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</si>
  <si>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</si>
  <si>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</si>
  <si>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</si>
  <si>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</si>
  <si>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</si>
  <si>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</si>
  <si>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</si>
  <si>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</si>
  <si>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</si>
  <si>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</si>
  <si>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</si>
  <si>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</si>
  <si>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</si>
  <si>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</si>
  <si>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</si>
  <si>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</si>
  <si>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</si>
  <si>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</si>
  <si>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</si>
  <si>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</si>
  <si>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</si>
  <si>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</si>
  <si>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</si>
  <si>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</si>
  <si>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</si>
  <si>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</si>
  <si>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</si>
  <si>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</si>
  <si>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</si>
  <si>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</si>
  <si>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</si>
  <si>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</si>
  <si>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</si>
  <si>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</si>
  <si>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</si>
  <si>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</si>
  <si>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</si>
  <si>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</si>
  <si>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</si>
  <si>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</si>
  <si>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</si>
  <si>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</si>
  <si>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</si>
  <si>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</si>
  <si>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</si>
  <si>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</si>
  <si>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</si>
  <si>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</si>
  <si>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</si>
  <si>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</si>
  <si>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</si>
  <si>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</si>
  <si>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</si>
  <si>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</si>
  <si>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</si>
  <si>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</si>
  <si>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</si>
  <si>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</si>
  <si>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</si>
  <si>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</si>
  <si>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</si>
  <si>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</si>
  <si>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</si>
  <si>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</si>
  <si>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</si>
  <si>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</si>
  <si>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</si>
  <si>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</si>
  <si>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</si>
  <si>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</si>
  <si>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</si>
  <si>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</si>
  <si>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</si>
  <si>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</si>
  <si>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</si>
  <si>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</si>
  <si>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</si>
  <si>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</si>
  <si>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</si>
  <si>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</si>
  <si>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</si>
  <si>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</si>
  <si>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</si>
  <si>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</si>
  <si>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</si>
  <si>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</si>
  <si>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</si>
  <si>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</si>
  <si>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</si>
  <si>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</si>
  <si>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</si>
  <si>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</si>
  <si>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</si>
  <si>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</si>
  <si>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</si>
  <si>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</si>
  <si>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</si>
  <si>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</si>
  <si>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</si>
  <si>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</si>
  <si>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</si>
  <si>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</si>
  <si>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</si>
  <si>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</si>
  <si>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</si>
  <si>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</si>
  <si>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</si>
  <si>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</si>
  <si>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</si>
  <si>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</si>
  <si>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</si>
  <si>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</si>
  <si>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</si>
  <si>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</si>
  <si>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</si>
  <si>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</si>
  <si>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</si>
  <si>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</si>
  <si>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</si>
  <si>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</si>
  <si>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</si>
  <si>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</si>
  <si>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</si>
  <si>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</si>
  <si>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</si>
  <si>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</si>
  <si>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</si>
  <si>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</si>
  <si>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</si>
  <si>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</si>
  <si>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</si>
  <si>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</si>
  <si>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</si>
  <si>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</si>
  <si>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</si>
  <si>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</si>
  <si>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</si>
  <si>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</si>
  <si>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</si>
  <si>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</si>
  <si>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</si>
  <si>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</si>
  <si>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</si>
  <si>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</si>
  <si>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</si>
  <si>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</si>
  <si>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</si>
  <si>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</si>
  <si>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</si>
  <si>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</si>
  <si>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</si>
  <si>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</si>
  <si>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</si>
  <si>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</si>
  <si>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</si>
  <si>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</si>
  <si>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</si>
  <si>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</si>
  <si>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</si>
  <si>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</si>
  <si>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</si>
  <si>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</si>
  <si>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</si>
  <si>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</si>
  <si>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</si>
  <si>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</si>
  <si>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</si>
  <si>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</si>
  <si>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</si>
  <si>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</si>
  <si>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</si>
  <si>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</si>
  <si>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</si>
  <si>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</si>
  <si>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</si>
  <si>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</si>
  <si>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</si>
  <si>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</si>
  <si>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</si>
  <si>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</si>
  <si>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</si>
  <si>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</si>
  <si>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</si>
  <si>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</si>
  <si>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</si>
  <si>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</si>
  <si>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</si>
  <si>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</si>
  <si>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</si>
  <si>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</si>
  <si>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</si>
  <si>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</si>
  <si>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</si>
  <si>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</si>
  <si>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</si>
  <si>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</si>
  <si>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</si>
  <si>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</si>
  <si>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</si>
  <si>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</si>
  <si>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</si>
  <si>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</si>
  <si>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</si>
  <si>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</si>
  <si>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</si>
  <si>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</si>
  <si>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</si>
  <si>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</si>
  <si>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</si>
  <si>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</si>
  <si>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</si>
  <si>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</si>
  <si>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</si>
  <si>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</si>
  <si>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</si>
  <si>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</si>
  <si>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</si>
  <si>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</si>
  <si>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</si>
  <si>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</si>
  <si>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</si>
  <si>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</si>
  <si>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</si>
  <si>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</si>
  <si>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</si>
  <si>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</si>
  <si>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</si>
  <si>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</si>
  <si>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</si>
  <si>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</si>
  <si>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</si>
  <si>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</si>
  <si>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</si>
  <si>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</si>
  <si>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</si>
  <si>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</si>
  <si>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</si>
  <si>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</si>
  <si>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</si>
  <si>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</si>
  <si>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</si>
  <si>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</si>
  <si>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</si>
  <si>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</si>
  <si>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</si>
  <si>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</si>
  <si>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</si>
  <si>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</si>
  <si>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</si>
  <si>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</si>
  <si>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</si>
  <si>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</si>
  <si>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</si>
  <si>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</si>
  <si>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</si>
  <si>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</si>
  <si>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</si>
  <si>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</si>
  <si>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</si>
  <si>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</si>
  <si>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</si>
  <si>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</si>
  <si>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</si>
  <si>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</si>
  <si>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</si>
  <si>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</si>
  <si>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</si>
  <si>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</si>
  <si>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</si>
  <si>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</si>
  <si>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</si>
  <si>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</si>
  <si>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</si>
  <si>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</si>
  <si>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</si>
  <si>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</si>
  <si>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</si>
  <si>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</si>
  <si>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</si>
  <si>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</si>
  <si>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</si>
  <si>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</si>
  <si>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</si>
  <si>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</si>
  <si>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</si>
  <si>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</si>
  <si>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</si>
  <si>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</si>
  <si>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</si>
  <si>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</si>
  <si>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</si>
  <si>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</si>
  <si>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</si>
  <si>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</si>
  <si>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</si>
  <si>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</si>
  <si>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</si>
  <si>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</si>
  <si>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</si>
  <si>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</si>
  <si>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</si>
  <si>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</si>
  <si>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</si>
  <si>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</si>
  <si>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</si>
  <si>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</si>
  <si>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</si>
  <si>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</si>
  <si>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</si>
  <si>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</si>
  <si>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</si>
  <si>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</si>
  <si>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</si>
  <si>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</si>
  <si>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</si>
  <si>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</si>
  <si>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</si>
  <si>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</si>
  <si>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</si>
  <si>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</si>
  <si>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</si>
  <si>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</si>
  <si>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</si>
  <si>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</si>
  <si>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</si>
  <si>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</si>
  <si>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</si>
  <si>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</si>
  <si>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</si>
  <si>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</si>
  <si>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</si>
  <si>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</si>
  <si>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</si>
  <si>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</si>
  <si>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</si>
  <si>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</si>
  <si>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</si>
  <si>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</si>
  <si>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</si>
  <si>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</si>
  <si>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</si>
  <si>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</si>
  <si>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</si>
  <si>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</si>
  <si>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</si>
  <si>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</si>
  <si>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</si>
  <si>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</si>
  <si>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</si>
  <si>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</si>
  <si>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</si>
  <si>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</si>
  <si>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</si>
  <si>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</si>
  <si>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</si>
  <si>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</si>
  <si>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</si>
  <si>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</si>
  <si>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</si>
  <si>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</si>
  <si>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</si>
  <si>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</si>
  <si>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</si>
  <si>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</si>
  <si>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</si>
  <si>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</si>
  <si>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</si>
  <si>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</si>
  <si>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</si>
  <si>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</si>
  <si>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</si>
  <si>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</si>
  <si>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</si>
  <si>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</si>
  <si>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</si>
  <si>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</si>
  <si>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</si>
  <si>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</si>
  <si>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</si>
  <si>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</si>
  <si>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</si>
  <si>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</si>
  <si>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</si>
  <si>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</si>
  <si>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</si>
  <si>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</si>
  <si>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</si>
  <si>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</si>
  <si>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</si>
  <si>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</si>
  <si>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</si>
  <si>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</si>
  <si>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</si>
  <si>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</si>
  <si>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</si>
  <si>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</si>
  <si>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</si>
  <si>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</si>
  <si>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</si>
  <si>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</si>
  <si>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</si>
  <si>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</si>
  <si>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</si>
  <si>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</si>
  <si>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</si>
  <si>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</si>
  <si>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</si>
  <si>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</si>
  <si>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</si>
  <si>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</si>
  <si>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</si>
  <si>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</si>
  <si>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</si>
  <si>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</si>
  <si>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</si>
  <si>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</si>
  <si>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</si>
  <si>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</si>
  <si>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</si>
  <si>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</si>
  <si>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</si>
  <si>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</si>
  <si>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</si>
  <si>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</si>
  <si>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</si>
  <si>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</si>
  <si>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</si>
  <si>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</si>
  <si>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</si>
  <si>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</si>
  <si>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</si>
  <si>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</si>
  <si>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</si>
  <si>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</si>
  <si>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</si>
  <si>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</si>
  <si>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</si>
  <si>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</si>
  <si>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</si>
  <si>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</si>
  <si>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</si>
  <si>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</si>
  <si>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</si>
  <si>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</si>
  <si>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</si>
  <si>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</si>
  <si>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</si>
  <si>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</si>
  <si>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</si>
  <si>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</si>
  <si>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</si>
  <si>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</si>
  <si>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</si>
  <si>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</si>
  <si>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</si>
  <si>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</si>
  <si>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</si>
  <si>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</si>
  <si>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</si>
  <si>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</si>
  <si>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</si>
  <si>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</si>
  <si>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</si>
  <si>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</si>
  <si>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</si>
  <si>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</si>
  <si>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</si>
  <si>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</si>
  <si>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</si>
  <si>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</si>
  <si>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</si>
  <si>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</si>
  <si>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</si>
  <si>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</si>
  <si>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</si>
  <si>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</si>
  <si>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</si>
  <si>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</si>
  <si>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</si>
  <si>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</si>
  <si>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</si>
  <si>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</si>
  <si>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</si>
  <si>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</si>
  <si>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</si>
  <si>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</si>
  <si>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</si>
  <si>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</si>
  <si>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</si>
  <si>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</si>
  <si>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</si>
  <si>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</si>
  <si>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</si>
  <si>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</si>
  <si>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</si>
  <si>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</si>
  <si>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</si>
  <si>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</si>
  <si>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</si>
  <si>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</si>
  <si>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</si>
  <si>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</si>
  <si>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</si>
  <si>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</si>
  <si>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</si>
  <si>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</si>
  <si>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</si>
  <si>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</si>
  <si>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</si>
  <si>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</si>
  <si>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</si>
  <si>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</si>
  <si>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</si>
  <si>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</si>
  <si>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</si>
  <si>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</si>
  <si>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</si>
  <si>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</si>
  <si>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</si>
  <si>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</si>
  <si>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</si>
  <si>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</si>
  <si>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</si>
  <si>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</si>
  <si>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</si>
  <si>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</si>
  <si>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</si>
  <si>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</si>
  <si>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</si>
  <si>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</si>
  <si>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</si>
  <si>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</si>
  <si>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</si>
  <si>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</si>
  <si>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</si>
  <si>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</si>
  <si>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</si>
  <si>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</si>
  <si>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</si>
  <si>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</si>
  <si>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</si>
  <si>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</si>
  <si>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</si>
  <si>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</si>
  <si>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</si>
  <si>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</si>
  <si>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</si>
  <si>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</si>
  <si>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</si>
  <si>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</si>
  <si>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</si>
  <si>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</si>
  <si>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</si>
  <si>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</si>
  <si>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</si>
  <si>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</si>
  <si>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</si>
  <si>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</si>
  <si>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</si>
  <si>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</si>
  <si>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</si>
  <si>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</si>
  <si>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</si>
  <si>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</si>
  <si>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</si>
  <si>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</si>
  <si>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</si>
  <si>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</si>
  <si>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</si>
  <si>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</si>
  <si>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</si>
  <si>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</si>
  <si>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</si>
  <si>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</si>
  <si>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</si>
  <si>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</si>
  <si>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</si>
  <si>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</si>
  <si>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</si>
  <si>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</si>
  <si>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</si>
  <si>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</si>
  <si>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</si>
  <si>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</si>
  <si>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</si>
  <si>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</si>
  <si>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</si>
  <si>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</si>
  <si>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</si>
  <si>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</si>
  <si>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</si>
  <si>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</si>
  <si>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</si>
  <si>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</si>
  <si>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</si>
  <si>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</si>
  <si>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</si>
  <si>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</si>
  <si>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</si>
  <si>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</si>
  <si>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</si>
  <si>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</si>
  <si>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</si>
  <si>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</si>
  <si>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</si>
  <si>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</si>
  <si>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</si>
  <si>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</si>
  <si>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</si>
  <si>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</si>
  <si>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</si>
  <si>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</si>
  <si>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</si>
  <si>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</si>
  <si>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</si>
  <si>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</si>
  <si>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</si>
  <si>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</si>
  <si>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</si>
  <si>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</si>
  <si>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</si>
  <si>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</si>
  <si>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</si>
  <si>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</si>
  <si>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</si>
  <si>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</si>
  <si>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</si>
  <si>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</si>
  <si>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</si>
  <si>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</si>
  <si>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</si>
  <si>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</si>
  <si>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</si>
  <si>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</si>
  <si>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</si>
  <si>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</si>
  <si>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</si>
  <si>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</si>
  <si>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</si>
  <si>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</si>
  <si>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</si>
  <si>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</si>
  <si>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</si>
  <si>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</si>
  <si>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</si>
  <si>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</si>
  <si>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</si>
  <si>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</si>
  <si>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</si>
  <si>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</si>
  <si>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</si>
  <si>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</si>
  <si>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</si>
  <si>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</si>
  <si>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</si>
  <si>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</si>
  <si>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</si>
  <si>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</si>
  <si>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</si>
  <si>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</si>
  <si>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</si>
  <si>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</si>
  <si>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</si>
  <si>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</si>
  <si>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</si>
  <si>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</si>
  <si>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</si>
  <si>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</si>
  <si>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</si>
  <si>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</si>
  <si>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</si>
  <si>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</si>
  <si>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</si>
  <si>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</si>
  <si>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</si>
  <si>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</si>
  <si>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</si>
  <si>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</si>
  <si>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</si>
  <si>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</si>
  <si>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</si>
  <si>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</si>
  <si>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</si>
  <si>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</si>
  <si>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</si>
  <si>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</si>
  <si>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</si>
  <si>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</si>
  <si>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</si>
  <si>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</si>
  <si>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</si>
  <si>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</si>
  <si>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</si>
  <si>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</si>
  <si>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</si>
  <si>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</si>
  <si>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</si>
  <si>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</si>
  <si>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</si>
  <si>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</si>
  <si>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</si>
  <si>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</si>
  <si>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</si>
  <si>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</si>
  <si>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</si>
  <si>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</si>
  <si>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</si>
  <si>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</si>
  <si>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</si>
  <si>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</si>
  <si>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</si>
  <si>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</si>
  <si>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</si>
  <si>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</si>
  <si>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</si>
  <si>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</si>
  <si>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</si>
  <si>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</si>
  <si>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</si>
  <si>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</si>
  <si>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</si>
  <si>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</si>
  <si>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</si>
  <si>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</si>
  <si>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</si>
  <si>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</si>
  <si>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</si>
  <si>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</si>
  <si>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</si>
  <si>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</si>
  <si>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</si>
  <si>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</si>
  <si>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</si>
  <si>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</si>
  <si>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</si>
  <si>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</si>
  <si>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</si>
  <si>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</si>
  <si>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</si>
  <si>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</si>
  <si>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</si>
  <si>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</si>
  <si>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</si>
  <si>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</si>
  <si>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</si>
  <si>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</si>
  <si>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</si>
  <si>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</si>
  <si>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</si>
  <si>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</si>
  <si>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</si>
  <si>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</si>
  <si>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</si>
  <si>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</si>
  <si>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</si>
  <si>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</si>
  <si>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</si>
  <si>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</si>
  <si>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</si>
  <si>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</si>
  <si>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</si>
  <si>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</si>
  <si>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</si>
  <si>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</si>
  <si>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</si>
  <si>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</si>
  <si>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</si>
  <si>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</si>
  <si>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</si>
  <si>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</si>
  <si>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</si>
  <si>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</si>
  <si>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</si>
  <si>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</si>
  <si>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</si>
  <si>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</si>
  <si>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</si>
  <si>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</si>
  <si>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</si>
  <si>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</si>
  <si>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</si>
  <si>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</si>
  <si>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</si>
  <si>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</si>
  <si>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</si>
  <si>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</si>
  <si>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</si>
  <si>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</si>
  <si>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</si>
  <si>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</si>
  <si>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</si>
  <si>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</si>
  <si>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</si>
  <si>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</si>
  <si>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</si>
  <si>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</si>
  <si>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</si>
  <si>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</si>
  <si>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</si>
  <si>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</si>
  <si>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</si>
  <si>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</si>
  <si>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</si>
  <si>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</si>
  <si>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</si>
  <si>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</si>
  <si>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</si>
  <si>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</si>
  <si>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</si>
  <si>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</si>
  <si>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</si>
  <si>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</si>
  <si>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</si>
  <si>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</si>
  <si>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</si>
  <si>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</si>
  <si>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</si>
  <si>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</si>
  <si>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</si>
  <si>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</si>
  <si>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</si>
  <si>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</si>
  <si>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</si>
  <si>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</si>
  <si>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</si>
  <si>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</si>
  <si>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</si>
  <si>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</si>
  <si>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</si>
  <si>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</si>
  <si>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</si>
  <si>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</si>
  <si>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</si>
  <si>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</si>
  <si>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</si>
  <si>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</si>
  <si>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</si>
  <si>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</si>
  <si>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</si>
  <si>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</si>
  <si>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</si>
  <si>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</si>
  <si>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</si>
  <si>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</si>
  <si>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</si>
  <si>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</si>
  <si>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</si>
  <si>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</si>
  <si>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</si>
  <si>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</si>
  <si>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</si>
  <si>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</si>
  <si>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</si>
  <si>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</si>
  <si>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</si>
  <si>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</si>
  <si>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</si>
  <si>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</si>
  <si>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</si>
  <si>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</si>
  <si>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</si>
  <si>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</si>
  <si>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</si>
  <si>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</si>
  <si>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</si>
  <si>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</si>
  <si>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</si>
  <si>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</si>
  <si>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</si>
  <si>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</si>
  <si>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</si>
  <si>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</si>
  <si>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</si>
  <si>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</si>
  <si>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</si>
  <si>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</si>
  <si>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</si>
  <si>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</si>
  <si>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</si>
  <si>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</si>
  <si>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</si>
  <si>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</si>
  <si>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</si>
  <si>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</si>
  <si>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</si>
  <si>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</si>
  <si>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</si>
  <si>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</si>
  <si>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</si>
  <si>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</si>
  <si>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</si>
  <si>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</si>
  <si>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</si>
  <si>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</si>
  <si>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</si>
  <si>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</si>
  <si>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</si>
  <si>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</si>
  <si>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</si>
  <si>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</si>
  <si>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</si>
  <si>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</si>
  <si>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</si>
  <si>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</si>
  <si>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</si>
  <si>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</si>
  <si>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</si>
  <si>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</si>
  <si>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</si>
  <si>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</si>
  <si>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</si>
  <si>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</si>
  <si>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</si>
  <si>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</si>
  <si>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</si>
  <si>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</si>
  <si>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</si>
  <si>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</si>
  <si>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</si>
  <si>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</si>
  <si>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</si>
  <si>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</si>
  <si>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</si>
  <si>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</si>
  <si>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</si>
  <si>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</si>
  <si>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</si>
  <si>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</si>
  <si>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</si>
  <si>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</si>
  <si>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</si>
  <si>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</si>
  <si>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</si>
  <si>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</si>
  <si>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</si>
  <si>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</si>
  <si>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</si>
  <si>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</si>
  <si>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</si>
  <si>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</si>
  <si>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</si>
  <si>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</si>
  <si>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</si>
  <si>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</si>
  <si>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</si>
  <si>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</si>
  <si>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</si>
  <si>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</si>
  <si>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</si>
  <si>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</si>
  <si>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</si>
  <si>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</si>
  <si>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</si>
  <si>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</si>
  <si>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</si>
  <si>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</si>
  <si>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</si>
  <si>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</si>
  <si>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</si>
  <si>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</si>
  <si>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</si>
  <si>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</si>
  <si>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</si>
  <si>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</si>
  <si>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</si>
  <si>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</si>
  <si>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</si>
  <si>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</si>
  <si>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</si>
  <si>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</si>
  <si>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</si>
  <si>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</si>
  <si>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</si>
  <si>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</si>
  <si>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</si>
  <si>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</si>
  <si>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</si>
  <si>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</si>
  <si>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</si>
  <si>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</si>
  <si>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</si>
  <si>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</si>
  <si>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</si>
  <si>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</si>
  <si>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</si>
  <si>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</si>
  <si>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</si>
  <si>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</si>
  <si>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</si>
  <si>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</si>
  <si>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</si>
  <si>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</si>
  <si>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</si>
  <si>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</si>
  <si>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</si>
  <si>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</si>
  <si>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</si>
  <si>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</si>
  <si>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</si>
  <si>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</si>
  <si>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</si>
  <si>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</si>
  <si>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</si>
  <si>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</si>
  <si>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</si>
  <si>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</si>
  <si>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</si>
  <si>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</si>
  <si>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</si>
  <si>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</si>
  <si>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</si>
  <si>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</si>
  <si>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</si>
  <si>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</si>
  <si>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</si>
  <si>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</si>
  <si>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</si>
  <si>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</si>
  <si>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</si>
  <si>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</si>
  <si>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</si>
  <si>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</si>
  <si>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</si>
  <si>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</si>
  <si>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</si>
  <si>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</si>
  <si>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</si>
  <si>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</si>
  <si>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</si>
  <si>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</si>
  <si>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</si>
  <si>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</si>
  <si>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</si>
  <si>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</si>
  <si>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</si>
  <si>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</si>
  <si>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</si>
  <si>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</si>
  <si>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</si>
  <si>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</si>
  <si>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</si>
  <si>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</si>
  <si>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</si>
  <si>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</si>
  <si>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</si>
  <si>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</si>
  <si>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</si>
  <si>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</si>
  <si>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</si>
  <si>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</si>
  <si>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</si>
  <si>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</si>
  <si>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</si>
  <si>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</si>
  <si>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</si>
  <si>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</si>
  <si>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</si>
  <si>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</si>
  <si>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</si>
  <si>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</si>
  <si>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</si>
  <si>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</si>
  <si>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</si>
  <si>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</si>
  <si>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</si>
  <si>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</si>
  <si>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</si>
  <si>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</si>
  <si>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</si>
  <si>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</si>
  <si>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</si>
  <si>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</si>
  <si>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</si>
  <si>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</si>
  <si>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</si>
  <si>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</si>
  <si>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</si>
  <si>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</si>
  <si>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</si>
  <si>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</si>
  <si>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</si>
  <si>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</si>
  <si>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</si>
  <si>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</si>
  <si>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</si>
  <si>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</si>
  <si>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</si>
  <si>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</si>
  <si>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</si>
  <si>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</si>
  <si>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</si>
  <si>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</si>
  <si>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</si>
  <si>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</si>
  <si>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</si>
  <si>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</si>
  <si>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</si>
  <si>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</si>
  <si>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</si>
  <si>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</si>
  <si>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</si>
  <si>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</si>
  <si>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</si>
  <si>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</si>
  <si>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</si>
  <si>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</si>
  <si>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</si>
  <si>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</si>
  <si>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</si>
  <si>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</si>
  <si>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</si>
  <si>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</si>
  <si>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</si>
  <si>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</si>
  <si>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</si>
  <si>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</si>
  <si>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</si>
  <si>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</si>
  <si>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</si>
  <si>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</si>
  <si>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</si>
  <si>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</si>
  <si>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</si>
  <si>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</si>
  <si>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</si>
  <si>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</si>
  <si>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</si>
  <si>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</si>
  <si>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</si>
  <si>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</si>
  <si>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</si>
  <si>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</si>
  <si>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</si>
  <si>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</si>
  <si>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</si>
  <si>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</si>
  <si>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</si>
  <si>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</si>
  <si>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</si>
  <si>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</si>
  <si>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</si>
  <si>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</si>
  <si>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</si>
  <si>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</si>
  <si>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</si>
  <si>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</si>
  <si>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</si>
  <si>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</si>
  <si>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</si>
  <si>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</si>
  <si>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</si>
  <si>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</si>
  <si>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</si>
  <si>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</si>
  <si>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</si>
  <si>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</si>
  <si>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</si>
  <si>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</si>
  <si>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</si>
  <si>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</si>
  <si>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</si>
  <si>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</si>
  <si>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</si>
  <si>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</si>
  <si>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</si>
  <si>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</si>
  <si>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</si>
  <si>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</si>
  <si>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</si>
  <si>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</si>
  <si>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</si>
  <si>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</si>
  <si>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</si>
  <si>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</si>
  <si>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</si>
  <si>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</si>
  <si>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</si>
  <si>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</si>
  <si>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</si>
  <si>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</si>
  <si>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</si>
  <si>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</si>
  <si>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</si>
  <si>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</si>
  <si>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</si>
  <si>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</si>
  <si>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</si>
  <si>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</si>
  <si>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</si>
  <si>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</si>
  <si>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</si>
  <si>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</si>
  <si>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</si>
  <si>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</si>
  <si>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</si>
  <si>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</si>
  <si>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</si>
  <si>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</si>
  <si>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</si>
  <si>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</si>
  <si>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</si>
  <si>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</si>
  <si>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</si>
  <si>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</si>
  <si>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</si>
  <si>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</si>
  <si>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</si>
  <si>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</si>
  <si>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</si>
  <si>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</si>
  <si>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</si>
  <si>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</si>
  <si>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</si>
  <si>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</si>
  <si>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</si>
  <si>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</si>
  <si>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</si>
  <si>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</si>
  <si>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</si>
  <si>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</si>
  <si>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</si>
  <si>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</si>
  <si>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</si>
  <si>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</si>
  <si>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</si>
  <si>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</si>
  <si>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</si>
  <si>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</si>
  <si>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</si>
  <si>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</si>
  <si>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</si>
  <si>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</si>
  <si>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</si>
  <si>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</si>
  <si>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</si>
  <si>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</si>
  <si>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</si>
  <si>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</si>
  <si>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</si>
  <si>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</si>
  <si>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</si>
  <si>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</si>
  <si>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</si>
  <si>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</si>
  <si>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</si>
  <si>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</si>
  <si>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</si>
  <si>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</si>
  <si>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</si>
  <si>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</si>
  <si>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</si>
  <si>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</si>
  <si>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</si>
  <si>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</si>
  <si>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</si>
  <si>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</si>
  <si>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</si>
  <si>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</si>
  <si>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</si>
  <si>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</si>
  <si>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</si>
  <si>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</si>
  <si>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</si>
  <si>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</si>
  <si>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</si>
  <si>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</si>
  <si>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</si>
  <si>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</si>
  <si>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</si>
  <si>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</si>
  <si>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</si>
  <si>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</si>
  <si>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</si>
  <si>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</si>
  <si>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</si>
  <si>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</si>
  <si>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</si>
  <si>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</si>
  <si>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</si>
  <si>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</si>
  <si>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</si>
  <si>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</si>
  <si>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</si>
  <si>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</si>
  <si>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</si>
  <si>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</si>
  <si>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</si>
  <si>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</si>
  <si>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</si>
  <si>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</si>
  <si>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</si>
  <si>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</si>
  <si>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</si>
  <si>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</si>
  <si>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</si>
  <si>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</si>
  <si>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</si>
  <si>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</si>
  <si>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</si>
  <si>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</si>
  <si>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</si>
  <si>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</si>
  <si>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</si>
  <si>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</si>
  <si>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</si>
  <si>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</si>
  <si>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</si>
  <si>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</si>
  <si>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</si>
  <si>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</si>
  <si>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</si>
  <si>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</si>
  <si>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</si>
  <si>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</si>
  <si>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</si>
  <si>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</si>
  <si>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</si>
  <si>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</si>
  <si>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</si>
  <si>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</si>
  <si>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</si>
  <si>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</si>
  <si>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</si>
  <si>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</si>
  <si>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</si>
  <si>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</si>
  <si>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</si>
  <si>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</si>
  <si>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</si>
  <si>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</si>
  <si>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</si>
  <si>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</si>
  <si>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</si>
  <si>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</si>
  <si>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</si>
  <si>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</si>
  <si>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</si>
  <si>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</si>
  <si>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</si>
  <si>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</si>
  <si>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</si>
  <si>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</si>
  <si>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</si>
  <si>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</si>
  <si>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</si>
  <si>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</si>
  <si>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</si>
  <si>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</si>
  <si>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</si>
  <si>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</si>
  <si>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</si>
  <si>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</si>
  <si>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</si>
  <si>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</si>
  <si>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</si>
  <si>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</si>
  <si>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</si>
  <si>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</si>
  <si>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</si>
  <si>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</si>
  <si>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</si>
  <si>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</si>
  <si>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</si>
  <si>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</si>
  <si>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</si>
  <si>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</si>
  <si>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</si>
  <si>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</si>
  <si>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</si>
  <si>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</si>
  <si>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</si>
  <si>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</si>
  <si>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</si>
  <si>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</si>
  <si>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</si>
  <si>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</si>
  <si>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</si>
  <si>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</si>
  <si>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</si>
  <si>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</si>
  <si>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</si>
  <si>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</si>
  <si>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</si>
  <si>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</si>
  <si>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</si>
  <si>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</si>
  <si>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</si>
  <si>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</si>
  <si>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</si>
  <si>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</si>
  <si>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</si>
  <si>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</si>
  <si>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</si>
  <si>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</si>
  <si>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</si>
  <si>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</si>
  <si>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</si>
  <si>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</si>
  <si>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</si>
  <si>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</si>
  <si>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</si>
  <si>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</si>
  <si>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</si>
  <si>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</si>
  <si>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</si>
  <si>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</si>
  <si>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</si>
  <si>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</si>
  <si>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</si>
  <si>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</si>
  <si>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</si>
  <si>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</si>
  <si>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</si>
  <si>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</si>
  <si>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</si>
  <si>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</si>
  <si>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</si>
  <si>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</si>
  <si>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</si>
  <si>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</si>
  <si>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</si>
  <si>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</si>
  <si>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</si>
  <si>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</si>
  <si>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</si>
  <si>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</si>
  <si>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</si>
  <si>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</si>
  <si>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</si>
  <si>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</si>
  <si>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</si>
  <si>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</si>
  <si>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</si>
  <si>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</si>
  <si>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</si>
  <si>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</si>
  <si>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</si>
  <si>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</si>
  <si>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</si>
  <si>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</si>
  <si>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</si>
  <si>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</si>
  <si>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</si>
  <si>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</si>
  <si>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</si>
  <si>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</si>
  <si>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</si>
  <si>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</si>
  <si>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</si>
  <si>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</si>
  <si>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</si>
  <si>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</si>
  <si>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</si>
  <si>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</si>
  <si>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</si>
  <si>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</si>
  <si>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</si>
  <si>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</si>
  <si>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</si>
  <si>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</si>
  <si>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</si>
  <si>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</si>
  <si>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</si>
  <si>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</si>
  <si>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</si>
  <si>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</si>
  <si>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</si>
  <si>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</si>
  <si>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</si>
  <si>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</si>
  <si>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</si>
  <si>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</si>
  <si>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</si>
  <si>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</si>
  <si>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</si>
  <si>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</si>
  <si>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</si>
  <si>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</si>
  <si>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</si>
  <si>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</si>
  <si>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</si>
  <si>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</si>
  <si>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</si>
  <si>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</si>
  <si>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</si>
  <si>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</si>
  <si>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</si>
  <si>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</si>
  <si>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</si>
  <si>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</si>
  <si>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</si>
  <si>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</si>
  <si>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</si>
  <si>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</si>
  <si>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</si>
  <si>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</si>
  <si>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</si>
  <si>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</si>
  <si>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</si>
  <si>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</si>
  <si>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</si>
  <si>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</si>
  <si>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</si>
  <si>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</si>
  <si>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</si>
  <si>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</si>
  <si>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</si>
  <si>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</si>
  <si>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</si>
  <si>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</si>
  <si>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</si>
  <si>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</si>
  <si>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</si>
  <si>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</si>
  <si>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</si>
  <si>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</si>
  <si>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</si>
  <si>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</si>
  <si>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</si>
  <si>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</si>
  <si>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</si>
  <si>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</si>
  <si>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</si>
  <si>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</si>
  <si>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</si>
  <si>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</si>
  <si>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</si>
  <si>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</si>
  <si>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</si>
  <si>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</si>
  <si>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</si>
  <si>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</si>
  <si>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</si>
  <si>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</si>
  <si>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</si>
  <si>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</si>
  <si>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</si>
  <si>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</si>
  <si>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</si>
  <si>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</si>
  <si>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</si>
  <si>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</si>
  <si>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</si>
  <si>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</si>
  <si>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</si>
  <si>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</si>
  <si>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</si>
  <si>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</si>
  <si>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</si>
  <si>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</si>
  <si>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</si>
  <si>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</si>
  <si>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</si>
  <si>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</si>
  <si>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</si>
  <si>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</si>
  <si>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</si>
  <si>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</si>
  <si>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</si>
  <si>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</si>
  <si>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</si>
  <si>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</si>
  <si>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</si>
  <si>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</si>
  <si>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</si>
  <si>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</si>
  <si>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</si>
  <si>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</si>
  <si>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</si>
  <si>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</si>
  <si>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</si>
  <si>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</si>
  <si>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</si>
  <si>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</si>
  <si>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</si>
  <si>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</si>
  <si>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</si>
  <si>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</si>
  <si>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</si>
  <si>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</si>
  <si>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</si>
  <si>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</si>
  <si>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</si>
  <si>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</si>
  <si>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</si>
  <si>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</si>
  <si>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</si>
  <si>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</si>
  <si>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</si>
  <si>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</si>
  <si>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</si>
  <si>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</si>
  <si>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</si>
  <si>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</si>
  <si>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</si>
  <si>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</si>
  <si>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</si>
  <si>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</si>
  <si>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</si>
  <si>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</si>
  <si>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</si>
  <si>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</si>
  <si>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</si>
  <si>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</si>
  <si>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</si>
  <si>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</si>
  <si>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</si>
  <si>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</si>
  <si>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</si>
  <si>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</si>
  <si>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</si>
  <si>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</si>
  <si>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</si>
  <si>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</si>
  <si>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</si>
  <si>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</si>
  <si>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</si>
  <si>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</si>
  <si>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</si>
  <si>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</si>
  <si>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</si>
  <si>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</si>
  <si>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</si>
  <si>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</si>
  <si>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</si>
  <si>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</si>
  <si>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</si>
  <si>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</si>
  <si>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</si>
  <si>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</si>
  <si>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</si>
  <si>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</si>
  <si>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</si>
  <si>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</si>
  <si>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</si>
  <si>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</si>
  <si>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</si>
  <si>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</si>
  <si>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</si>
  <si>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</si>
  <si>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</si>
  <si>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</si>
  <si>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</si>
  <si>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</si>
  <si>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</si>
  <si>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</si>
  <si>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</si>
  <si>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</si>
  <si>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</si>
  <si>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</si>
  <si>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</si>
  <si>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</si>
  <si>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</si>
  <si>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</si>
  <si>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</si>
  <si>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</si>
  <si>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</si>
  <si>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</si>
  <si>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</si>
  <si>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</si>
  <si>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</si>
  <si>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</si>
  <si>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</si>
  <si>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</si>
  <si>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</si>
  <si>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</si>
  <si>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</si>
  <si>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</si>
  <si>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</si>
  <si>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</si>
  <si>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</si>
  <si>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</si>
  <si>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</si>
  <si>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</si>
  <si>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</si>
  <si>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</si>
  <si>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</si>
  <si>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</si>
  <si>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</si>
  <si>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</si>
  <si>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</si>
  <si>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</si>
  <si>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</si>
  <si>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</si>
  <si>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</si>
  <si>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</si>
  <si>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</si>
  <si>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</si>
  <si>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</si>
  <si>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</si>
  <si>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</si>
  <si>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</si>
  <si>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</si>
  <si>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</si>
  <si>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</si>
  <si>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</si>
  <si>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</si>
  <si>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</si>
  <si>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</si>
  <si>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</si>
  <si>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</si>
  <si>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</si>
  <si>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</si>
  <si>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</si>
  <si>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</si>
  <si>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</si>
  <si>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</si>
  <si>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</si>
  <si>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</si>
  <si>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</si>
  <si>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</si>
  <si>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</si>
  <si>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</si>
  <si>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</si>
  <si>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</si>
  <si>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</si>
  <si>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</si>
  <si>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</si>
  <si>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</si>
  <si>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</si>
  <si>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</si>
  <si>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</si>
  <si>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</si>
  <si>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</si>
  <si>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</si>
  <si>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</si>
  <si>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</si>
  <si>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</si>
  <si>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</si>
  <si>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</si>
  <si>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</si>
  <si>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</si>
  <si>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</si>
  <si>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</si>
  <si>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</si>
  <si>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</si>
  <si>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</si>
  <si>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</si>
  <si>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</si>
  <si>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</si>
  <si>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</si>
  <si>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</si>
  <si>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</si>
  <si>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</si>
  <si>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</si>
  <si>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</si>
  <si>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</si>
  <si>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</si>
  <si>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</si>
  <si>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</si>
  <si>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</si>
  <si>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</si>
  <si>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</si>
  <si>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</si>
  <si>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</si>
  <si>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</si>
  <si>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</si>
  <si>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</si>
  <si>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</si>
  <si>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</si>
  <si>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</si>
  <si>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</si>
  <si>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</si>
  <si>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</si>
  <si>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</si>
  <si>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</si>
  <si>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</si>
  <si>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</si>
  <si>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</si>
  <si>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</si>
  <si>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</si>
  <si>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</si>
  <si>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</si>
  <si>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</si>
  <si>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</si>
  <si>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</si>
  <si>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</si>
  <si>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</si>
  <si>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</si>
  <si>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</si>
  <si>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</si>
  <si>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</si>
  <si>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</si>
  <si>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</si>
  <si>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</si>
  <si>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</si>
  <si>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</si>
  <si>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</si>
  <si>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</si>
  <si>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</si>
  <si>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</si>
  <si>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</si>
  <si>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</si>
  <si>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</si>
  <si>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</si>
  <si>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</si>
  <si>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</si>
  <si>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</si>
  <si>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</si>
  <si>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</si>
  <si>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</si>
  <si>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</si>
  <si>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</si>
  <si>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</si>
  <si>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</si>
  <si>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</si>
  <si>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</si>
  <si>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</si>
  <si>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</si>
  <si>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</si>
  <si>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</si>
  <si>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</si>
  <si>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</si>
  <si>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</si>
  <si>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</si>
  <si>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</si>
  <si>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</si>
  <si>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</si>
  <si>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</si>
  <si>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</si>
  <si>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</si>
  <si>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</si>
  <si>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</si>
  <si>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</si>
  <si>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</si>
  <si>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</si>
  <si>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</si>
  <si>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</si>
  <si>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</si>
  <si>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</si>
  <si>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</si>
  <si>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</si>
  <si>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</si>
  <si>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</si>
  <si>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</si>
  <si>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</si>
  <si>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</si>
  <si>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</si>
  <si>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</si>
  <si>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</si>
  <si>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</si>
  <si>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</si>
  <si>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</si>
  <si>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</si>
  <si>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</si>
  <si>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</si>
  <si>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</si>
  <si>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</si>
  <si>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</si>
  <si>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</si>
  <si>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</si>
  <si>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</si>
  <si>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</si>
  <si>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</si>
  <si>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</si>
  <si>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</si>
  <si>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</si>
  <si>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</si>
  <si>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</si>
  <si>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</si>
  <si>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</si>
  <si>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</si>
  <si>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</si>
  <si>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</si>
  <si>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</si>
  <si>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</si>
  <si>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</si>
  <si>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</si>
  <si>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</si>
  <si>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</si>
  <si>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</si>
  <si>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</si>
  <si>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</si>
  <si>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</si>
  <si>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</si>
  <si>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</si>
  <si>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</si>
  <si>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</si>
  <si>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</si>
  <si>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</si>
  <si>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</si>
  <si>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</si>
  <si>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</si>
  <si>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</si>
  <si>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</si>
  <si>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</si>
  <si>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</si>
  <si>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</si>
  <si>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</si>
  <si>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</si>
  <si>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</si>
  <si>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</si>
  <si>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</si>
  <si>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</si>
  <si>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</si>
  <si>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</si>
  <si>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</si>
  <si>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</si>
  <si>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</si>
  <si>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</si>
  <si>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</si>
  <si>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</si>
  <si>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</si>
  <si>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</si>
  <si>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</si>
  <si>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</si>
  <si>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</si>
  <si>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</si>
  <si>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</si>
  <si>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</si>
  <si>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</si>
  <si>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</si>
  <si>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</si>
  <si>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</si>
  <si>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</si>
  <si>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</si>
  <si>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</si>
  <si>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</si>
  <si>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</si>
  <si>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</si>
  <si>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</si>
  <si>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</si>
  <si>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</si>
  <si>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</si>
  <si>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</si>
  <si>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</si>
  <si>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</si>
  <si>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</si>
  <si>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</si>
  <si>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</si>
  <si>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</si>
  <si>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</si>
  <si>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</si>
  <si>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</si>
  <si>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</si>
  <si>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</si>
  <si>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</si>
  <si>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</si>
  <si>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</si>
  <si>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</si>
  <si>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</si>
  <si>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</si>
  <si>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</si>
  <si>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</si>
  <si>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</si>
  <si>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</si>
  <si>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</si>
  <si>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</si>
  <si>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</si>
  <si>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</si>
  <si>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</si>
  <si>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</si>
  <si>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</si>
  <si>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</si>
  <si>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</si>
  <si>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</si>
  <si>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</si>
  <si>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</si>
  <si>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</si>
  <si>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</si>
  <si>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</si>
  <si>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</si>
  <si>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</si>
  <si>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</si>
  <si>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</si>
  <si>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</si>
  <si>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</si>
  <si>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</si>
  <si>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</si>
  <si>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</si>
  <si>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</si>
  <si>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</si>
  <si>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</si>
  <si>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</si>
  <si>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</si>
  <si>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</si>
  <si>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</si>
  <si>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</si>
  <si>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</si>
  <si>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</si>
  <si>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</si>
  <si>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</si>
  <si>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</si>
  <si>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</si>
  <si>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</si>
  <si>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</si>
  <si>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</si>
  <si>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</si>
  <si>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</si>
  <si>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</si>
  <si>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</si>
  <si>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</si>
  <si>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</si>
  <si>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</si>
  <si>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</si>
  <si>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</si>
  <si>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</si>
  <si>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</si>
  <si>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</si>
  <si>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</si>
  <si>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</si>
  <si>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</si>
  <si>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</si>
  <si>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</si>
  <si>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</si>
  <si>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</si>
  <si>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</si>
  <si>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</si>
  <si>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</si>
  <si>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</si>
  <si>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</si>
  <si>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</si>
  <si>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</si>
  <si>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</si>
  <si>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</si>
  <si>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</si>
  <si>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</si>
  <si>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</si>
  <si>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</si>
  <si>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</si>
  <si>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</si>
  <si>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</si>
  <si>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</si>
  <si>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</si>
  <si>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</si>
  <si>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</si>
  <si>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</si>
  <si>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</si>
  <si>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</si>
  <si>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</si>
  <si>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</si>
  <si>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</si>
  <si>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</si>
  <si>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</si>
  <si>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</si>
  <si>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</si>
  <si>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</si>
  <si>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</si>
  <si>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</si>
  <si>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</si>
  <si>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</si>
  <si>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</si>
  <si>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</si>
  <si>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</si>
  <si>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</si>
  <si>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</si>
  <si>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</si>
  <si>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</si>
  <si>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</si>
  <si>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</si>
  <si>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</si>
  <si>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</si>
  <si>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</si>
  <si>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</si>
  <si>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</si>
  <si>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</si>
  <si>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</si>
  <si>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</si>
  <si>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</si>
  <si>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</si>
  <si>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</si>
  <si>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</si>
  <si>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</si>
  <si>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</si>
  <si>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</si>
  <si>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</si>
  <si>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</si>
  <si>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</si>
  <si>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</si>
  <si>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</si>
  <si>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</si>
  <si>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</si>
  <si>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</si>
  <si>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</si>
  <si>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</si>
  <si>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</si>
  <si>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</si>
  <si>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</si>
  <si>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</si>
  <si>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</si>
  <si>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</si>
  <si>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</si>
  <si>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</si>
  <si>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</si>
  <si>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</si>
  <si>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</si>
  <si>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</si>
  <si>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</si>
  <si>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</si>
  <si>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</si>
  <si>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</si>
  <si>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</si>
  <si>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</si>
  <si>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</si>
  <si>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</si>
  <si>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</si>
  <si>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</si>
  <si>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</si>
  <si>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</si>
  <si>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</si>
  <si>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</si>
  <si>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</si>
  <si>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</si>
  <si>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</si>
  <si>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</si>
  <si>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</si>
  <si>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</si>
  <si>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</si>
  <si>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</si>
  <si>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</si>
  <si>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</si>
  <si>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</si>
  <si>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</si>
  <si>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</si>
  <si>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</si>
  <si>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</si>
  <si>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</si>
  <si>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</si>
  <si>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</si>
  <si>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</si>
  <si>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</si>
  <si>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</si>
  <si>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</si>
  <si>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</si>
  <si>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</si>
  <si>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</si>
  <si>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</si>
  <si>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</si>
  <si>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</si>
  <si>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</si>
  <si>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</si>
  <si>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</si>
  <si>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</si>
  <si>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</si>
  <si>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</si>
  <si>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</si>
  <si>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</si>
  <si>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</si>
  <si>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</si>
  <si>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</si>
  <si>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</si>
  <si>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</si>
  <si>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</si>
  <si>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</si>
  <si>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</si>
  <si>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</si>
  <si>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</si>
  <si>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</si>
  <si>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</si>
  <si>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</si>
  <si>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</si>
  <si>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</si>
  <si>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</si>
  <si>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</si>
  <si>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</si>
  <si>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</si>
  <si>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</si>
  <si>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</si>
  <si>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</si>
  <si>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</si>
  <si>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</si>
  <si>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</si>
  <si>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</si>
  <si>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</si>
  <si>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</si>
  <si>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</si>
  <si>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</si>
  <si>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</si>
  <si>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</si>
  <si>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</si>
  <si>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</si>
  <si>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</si>
  <si>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</si>
  <si>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</si>
  <si>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</si>
  <si>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</si>
  <si>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</si>
  <si>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</si>
  <si>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</si>
  <si>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</si>
  <si>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</si>
  <si>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</si>
  <si>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</si>
  <si>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</si>
  <si>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</si>
  <si>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</si>
  <si>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</si>
  <si>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</si>
  <si>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</si>
  <si>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</si>
  <si>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</si>
  <si>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</si>
  <si>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</si>
  <si>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</si>
  <si>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</si>
  <si>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</si>
  <si>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</si>
  <si>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</si>
  <si>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</si>
  <si>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</si>
  <si>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</si>
  <si>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</si>
  <si>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</si>
  <si>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</si>
  <si>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</si>
  <si>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</si>
  <si>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</si>
  <si>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</si>
  <si>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</si>
  <si>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</si>
  <si>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</si>
  <si>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</si>
  <si>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</si>
  <si>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</si>
  <si>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</si>
  <si>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</si>
  <si>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</si>
  <si>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</si>
  <si>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</si>
  <si>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</si>
  <si>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</si>
  <si>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</si>
  <si>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</si>
  <si>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</si>
  <si>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</si>
  <si>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</si>
  <si>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</si>
  <si>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</si>
  <si>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</si>
  <si>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</si>
  <si>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</si>
  <si>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</si>
  <si>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</si>
  <si>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</si>
  <si>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</si>
  <si>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</si>
  <si>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</si>
  <si>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</si>
  <si>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</si>
  <si>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</si>
  <si>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</si>
  <si>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</si>
  <si>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</si>
  <si>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</si>
  <si>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</si>
  <si>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</si>
  <si>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</si>
  <si>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</si>
  <si>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</si>
  <si>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</si>
  <si>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</si>
  <si>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</si>
  <si>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</si>
  <si>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</si>
  <si>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</si>
  <si>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</si>
  <si>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</si>
  <si>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</si>
  <si>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</si>
  <si>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</si>
  <si>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</si>
  <si>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</si>
  <si>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</si>
  <si>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</si>
  <si>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</si>
  <si>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</si>
  <si>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</si>
  <si>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</si>
  <si>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</si>
  <si>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</si>
  <si>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</si>
  <si>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</si>
  <si>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</si>
  <si>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</si>
  <si>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</si>
  <si>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</si>
  <si>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</si>
  <si>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</si>
  <si>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</si>
  <si>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</si>
  <si>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</si>
  <si>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</si>
  <si>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</si>
  <si>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</si>
  <si>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</si>
  <si>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</si>
  <si>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</si>
  <si>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</si>
  <si>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</si>
  <si>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</si>
  <si>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</si>
  <si>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</si>
  <si>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</si>
  <si>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</si>
  <si>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</si>
  <si>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</si>
  <si>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</si>
  <si>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</si>
  <si>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</si>
  <si>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</si>
  <si>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</si>
  <si>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</si>
  <si>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</si>
  <si>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</si>
  <si>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</si>
  <si>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</si>
  <si>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</si>
  <si>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</si>
  <si>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</si>
  <si>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</si>
  <si>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</si>
  <si>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</si>
  <si>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</si>
  <si>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</si>
  <si>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</si>
  <si>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</si>
  <si>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</si>
  <si>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</si>
  <si>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</si>
  <si>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</si>
  <si>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</si>
  <si>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</si>
  <si>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</si>
  <si>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</si>
  <si>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</si>
  <si>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</si>
  <si>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</si>
  <si>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</si>
  <si>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</si>
  <si>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</si>
  <si>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</si>
  <si>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</si>
  <si>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</si>
  <si>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</si>
  <si>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</si>
  <si>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</si>
  <si>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</si>
  <si>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</si>
  <si>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</si>
  <si>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</si>
  <si>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</si>
  <si>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</si>
  <si>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</si>
  <si>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</si>
  <si>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</si>
  <si>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</si>
  <si>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</si>
  <si>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</si>
  <si>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</si>
  <si>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</si>
  <si>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</si>
  <si>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</si>
  <si>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</si>
  <si>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</si>
  <si>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</si>
  <si>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</si>
  <si>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</si>
  <si>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</si>
  <si>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</si>
  <si>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</si>
  <si>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</si>
  <si>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</si>
  <si>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</si>
  <si>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</si>
  <si>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</si>
  <si>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</si>
  <si>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</si>
  <si>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</si>
  <si>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</si>
  <si>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</si>
  <si>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</si>
  <si>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</si>
  <si>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</si>
  <si>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</si>
  <si>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</si>
  <si>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</si>
  <si>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</si>
  <si>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</si>
  <si>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</si>
  <si>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</si>
  <si>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</si>
  <si>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</si>
  <si>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</si>
  <si>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</si>
  <si>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</si>
  <si>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</si>
  <si>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</si>
  <si>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</si>
  <si>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</si>
  <si>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</si>
  <si>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</si>
  <si>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</si>
  <si>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</si>
  <si>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</si>
  <si>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</si>
  <si>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</si>
  <si>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</si>
  <si>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</si>
  <si>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</si>
  <si>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</si>
  <si>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</si>
  <si>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</si>
  <si>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</si>
  <si>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</si>
  <si>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</si>
  <si>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</si>
  <si>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</si>
  <si>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</si>
  <si>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</si>
  <si>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</si>
  <si>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</si>
  <si>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</si>
  <si>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</si>
  <si>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</si>
  <si>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</si>
  <si>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</si>
  <si>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</si>
  <si>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</si>
  <si>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</si>
  <si>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</si>
  <si>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</si>
  <si>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</si>
  <si>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</si>
  <si>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</si>
  <si>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</si>
  <si>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</si>
  <si>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</si>
  <si>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</si>
  <si>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</si>
  <si>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</si>
  <si>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</si>
  <si>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</si>
  <si>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</si>
  <si>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</si>
  <si>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</si>
  <si>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</si>
  <si>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</si>
  <si>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</si>
  <si>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</si>
  <si>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</si>
  <si>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</si>
  <si>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</si>
  <si>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</si>
  <si>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</si>
  <si>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</si>
  <si>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</si>
  <si>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</si>
  <si>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</si>
  <si>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</si>
  <si>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</si>
  <si>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</si>
  <si>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</si>
  <si>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</si>
  <si>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</si>
  <si>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</si>
  <si>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</si>
  <si>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</si>
  <si>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</si>
  <si>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</si>
  <si>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</si>
  <si>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</si>
  <si>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</si>
  <si>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</si>
  <si>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</si>
  <si>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</si>
  <si>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</si>
  <si>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</si>
  <si>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</si>
  <si>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</si>
  <si>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</si>
  <si>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</si>
  <si>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</si>
  <si>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</si>
  <si>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</si>
  <si>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</si>
  <si>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</si>
  <si>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</si>
  <si>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</si>
  <si>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</si>
  <si>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</si>
  <si>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</si>
  <si>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</si>
  <si>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</si>
  <si>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</si>
  <si>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</si>
  <si>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</si>
  <si>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</si>
  <si>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</si>
  <si>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</si>
  <si>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</si>
  <si>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</si>
  <si>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</si>
  <si>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</si>
  <si>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</si>
  <si>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</si>
  <si>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</si>
  <si>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</si>
  <si>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</si>
  <si>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</si>
  <si>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</si>
  <si>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</si>
  <si>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</si>
  <si>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</si>
  <si>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</si>
  <si>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</si>
  <si>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</si>
  <si>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</si>
  <si>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</si>
  <si>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</si>
  <si>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</si>
  <si>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</si>
  <si>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</si>
  <si>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</si>
  <si>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</si>
  <si>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</si>
  <si>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</si>
  <si>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</si>
  <si>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</si>
  <si>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</si>
  <si>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</si>
  <si>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</si>
  <si>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</si>
  <si>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</si>
  <si>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</si>
  <si>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</si>
  <si>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</si>
  <si>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</si>
  <si>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</si>
  <si>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</si>
  <si>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</si>
  <si>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</si>
  <si>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</si>
  <si>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</si>
  <si>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</si>
  <si>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</si>
  <si>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</si>
  <si>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</si>
  <si>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</si>
  <si>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</si>
  <si>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</si>
  <si>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</si>
  <si>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</si>
  <si>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</si>
  <si>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</si>
  <si>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</si>
  <si>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</si>
  <si>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</si>
  <si>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</si>
  <si>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</si>
  <si>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</si>
  <si>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</si>
  <si>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</si>
  <si>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</si>
  <si>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</si>
  <si>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</si>
  <si>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</si>
  <si>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</si>
  <si>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</si>
  <si>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</si>
  <si>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</si>
  <si>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</si>
  <si>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</si>
  <si>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</si>
  <si>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</si>
  <si>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</si>
  <si>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</si>
  <si>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</si>
  <si>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</si>
  <si>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</si>
  <si>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</si>
  <si>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</si>
  <si>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</si>
  <si>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</si>
  <si>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</si>
  <si>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</si>
  <si>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</si>
  <si>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</si>
  <si>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</si>
  <si>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</si>
  <si>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</si>
  <si>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</si>
  <si>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</si>
  <si>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</si>
  <si>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</si>
  <si>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</si>
  <si>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</si>
  <si>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</si>
  <si>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</si>
  <si>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</si>
  <si>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</si>
  <si>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</si>
  <si>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</si>
  <si>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</si>
  <si>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</si>
  <si>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</si>
  <si>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</si>
  <si>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</si>
  <si>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</si>
  <si>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</si>
  <si>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</si>
  <si>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</si>
  <si>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</si>
  <si>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</si>
  <si>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</si>
  <si>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</si>
  <si>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</si>
  <si>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</si>
  <si>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</si>
  <si>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</si>
  <si>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</si>
  <si>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</si>
  <si>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</si>
  <si>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</si>
  <si>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</si>
  <si>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</si>
  <si>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</si>
  <si>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</si>
  <si>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</si>
  <si>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</si>
  <si>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</si>
  <si>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</si>
  <si>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</si>
  <si>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</si>
  <si>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</si>
  <si>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</si>
  <si>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</si>
  <si>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</si>
  <si>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</si>
  <si>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</si>
  <si>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</si>
  <si>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</si>
  <si>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</si>
  <si>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</si>
  <si>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</si>
  <si>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</si>
  <si>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</si>
  <si>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</si>
  <si>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</si>
  <si>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</si>
  <si>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</si>
  <si>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</si>
  <si>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</si>
  <si>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</si>
  <si>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</si>
  <si>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</si>
  <si>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</si>
  <si>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</si>
  <si>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</si>
  <si>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</si>
  <si>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</si>
  <si>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</si>
  <si>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</si>
  <si>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</si>
  <si>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</si>
  <si>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</si>
  <si>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</si>
  <si>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</si>
  <si>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</si>
  <si>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</si>
  <si>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</si>
  <si>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</si>
  <si>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</si>
  <si>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</si>
  <si>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</si>
  <si>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</si>
  <si>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</si>
  <si>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</si>
  <si>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</si>
  <si>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</si>
  <si>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</si>
  <si>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</si>
  <si>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</si>
  <si>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</si>
  <si>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</si>
  <si>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</si>
  <si>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</si>
  <si>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</si>
  <si>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</si>
  <si>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</si>
  <si>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</si>
  <si>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</si>
  <si>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</si>
  <si>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</si>
  <si>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</si>
  <si>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</si>
  <si>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</si>
  <si>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</si>
  <si>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</si>
  <si>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</si>
  <si>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</si>
  <si>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</si>
  <si>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</si>
  <si>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</si>
  <si>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</si>
  <si>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</si>
  <si>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</si>
  <si>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</si>
  <si>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</si>
  <si>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</si>
  <si>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</si>
  <si>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</si>
  <si>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</si>
  <si>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</si>
  <si>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</si>
  <si>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</si>
  <si>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</si>
  <si>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</si>
  <si>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</si>
  <si>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</si>
  <si>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</si>
  <si>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</si>
  <si>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</si>
  <si>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</si>
  <si>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</si>
  <si>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</si>
  <si>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</si>
  <si>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</si>
  <si>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</si>
  <si>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</si>
  <si>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</si>
  <si>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</si>
  <si>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</si>
  <si>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</si>
  <si>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</si>
  <si>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</si>
  <si>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</si>
  <si>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</si>
  <si>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</si>
  <si>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</si>
  <si>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</si>
  <si>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</si>
  <si>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</si>
  <si>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</si>
  <si>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</si>
  <si>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</si>
  <si>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</si>
  <si>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</si>
  <si>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</si>
  <si>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</si>
  <si>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</si>
  <si>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</si>
  <si>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</si>
  <si>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</si>
  <si>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</si>
  <si>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</si>
  <si>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</si>
  <si>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</si>
  <si>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</si>
  <si>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</si>
  <si>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</si>
  <si>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</si>
  <si>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</si>
  <si>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</si>
  <si>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</si>
  <si>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</si>
  <si>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</si>
  <si>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</si>
  <si>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</si>
  <si>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</si>
  <si>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</si>
  <si>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</si>
  <si>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</si>
  <si>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</si>
  <si>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</si>
  <si>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</si>
  <si>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</si>
  <si>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</si>
  <si>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</si>
  <si>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</si>
  <si>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</si>
  <si>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</si>
  <si>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</si>
  <si>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</si>
  <si>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</si>
  <si>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</si>
  <si>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</si>
  <si>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</si>
  <si>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</si>
  <si>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</si>
  <si>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</si>
  <si>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</si>
  <si>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</si>
  <si>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</si>
  <si>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</si>
  <si>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</si>
  <si>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</si>
  <si>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</si>
  <si>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</si>
  <si>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</si>
  <si>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</si>
  <si>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</si>
  <si>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</si>
  <si>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</si>
  <si>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</si>
  <si>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</si>
  <si>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</si>
  <si>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</si>
  <si>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</si>
  <si>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</si>
  <si>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</si>
  <si>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</si>
  <si>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</si>
  <si>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</si>
  <si>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</si>
  <si>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</si>
  <si>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</si>
  <si>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</si>
  <si>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</si>
  <si>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</si>
  <si>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</si>
  <si>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</si>
  <si>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</si>
  <si>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</si>
  <si>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</si>
  <si>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</si>
  <si>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</si>
  <si>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</si>
  <si>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</si>
  <si>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</si>
  <si>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</si>
  <si>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</si>
  <si>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</si>
  <si>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</si>
  <si>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</si>
  <si>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</si>
  <si>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</si>
  <si>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</si>
  <si>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</si>
  <si>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</si>
  <si>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</si>
  <si>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</si>
  <si>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</si>
  <si>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</si>
  <si>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</si>
  <si>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</si>
  <si>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</si>
  <si>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</si>
  <si>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</si>
  <si>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</si>
  <si>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</si>
  <si>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</si>
  <si>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</si>
  <si>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</si>
  <si>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</si>
  <si>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</si>
  <si>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</si>
  <si>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</si>
  <si>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</si>
  <si>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</si>
  <si>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</si>
  <si>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</si>
  <si>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</si>
  <si>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</si>
  <si>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</si>
  <si>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</si>
  <si>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</si>
  <si>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</si>
  <si>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</si>
  <si>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</si>
  <si>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</si>
  <si>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</si>
  <si>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</si>
  <si>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</si>
  <si>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</si>
  <si>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</si>
  <si>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</si>
  <si>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</si>
  <si>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</si>
  <si>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</si>
  <si>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</si>
  <si>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</si>
  <si>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</si>
  <si>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</si>
  <si>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</si>
  <si>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</si>
  <si>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</si>
  <si>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</si>
  <si>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</si>
  <si>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</si>
  <si>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</si>
  <si>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</si>
  <si>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</si>
  <si>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</si>
  <si>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</si>
  <si>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</si>
  <si>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</si>
  <si>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</si>
  <si>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</si>
  <si>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</si>
  <si>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</si>
  <si>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</si>
  <si>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</si>
  <si>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</si>
  <si>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</si>
  <si>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</si>
  <si>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</si>
  <si>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</si>
  <si>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</si>
  <si>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</si>
  <si>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</si>
  <si>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</si>
  <si>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</si>
  <si>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</si>
  <si>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</si>
  <si>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</si>
  <si>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</si>
  <si>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</si>
  <si>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</si>
  <si>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</si>
  <si>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</si>
  <si>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</si>
  <si>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</si>
  <si>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</si>
  <si>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</si>
  <si>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</si>
  <si>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</si>
  <si>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</si>
  <si>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</si>
  <si>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</si>
  <si>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</si>
  <si>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</si>
  <si>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</si>
  <si>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</si>
  <si>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</si>
  <si>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</si>
  <si>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</si>
  <si>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</si>
  <si>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</si>
  <si>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</si>
  <si>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</si>
  <si>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</si>
  <si>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</si>
  <si>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</si>
  <si>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</si>
  <si>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</si>
  <si>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</si>
  <si>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</si>
  <si>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</si>
  <si>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</si>
  <si>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</si>
  <si>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</si>
  <si>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</si>
  <si>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</si>
  <si>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</si>
  <si>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</si>
  <si>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</si>
  <si>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</si>
  <si>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</si>
  <si>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</si>
  <si>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</si>
  <si>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</si>
  <si>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</si>
  <si>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</si>
  <si>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</si>
  <si>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</si>
  <si>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</si>
  <si>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</si>
  <si>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</si>
  <si>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</si>
  <si>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</si>
  <si>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</si>
  <si>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</si>
  <si>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</si>
  <si>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</si>
  <si>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</si>
  <si>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</si>
  <si>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</si>
  <si>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</si>
  <si>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</si>
  <si>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</si>
  <si>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</si>
  <si>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</si>
  <si>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</si>
  <si>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</si>
  <si>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</si>
  <si>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</si>
  <si>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</si>
  <si>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</si>
  <si>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</si>
  <si>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</si>
  <si>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</si>
  <si>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</si>
  <si>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</si>
  <si>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</si>
  <si>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</si>
  <si>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</si>
  <si>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</si>
  <si>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</si>
  <si>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</si>
  <si>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</si>
  <si>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</si>
  <si>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</si>
  <si>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</si>
  <si>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</si>
  <si>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</si>
  <si>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</si>
  <si>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</si>
  <si>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</si>
  <si>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</si>
  <si>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</si>
  <si>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</si>
  <si>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</si>
  <si>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</si>
  <si>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</si>
  <si>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</si>
  <si>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</si>
  <si>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</si>
  <si>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</si>
  <si>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</si>
  <si>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</si>
  <si>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</si>
  <si>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</si>
  <si>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</si>
  <si>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</si>
  <si>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</si>
  <si>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</si>
  <si>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</si>
  <si>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</si>
  <si>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</si>
  <si>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</si>
  <si>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</si>
  <si>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</si>
  <si>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</si>
  <si>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</si>
  <si>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</si>
  <si>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</si>
  <si>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</si>
  <si>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</si>
  <si>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</si>
  <si>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</si>
  <si>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</si>
  <si>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</si>
  <si>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</si>
  <si>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</si>
  <si>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</si>
  <si>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</si>
  <si>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</si>
  <si>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</si>
  <si>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</si>
  <si>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</si>
  <si>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</si>
  <si>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</si>
  <si>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</si>
  <si>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</si>
  <si>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</si>
  <si>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</si>
  <si>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</si>
  <si>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</si>
  <si>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</si>
  <si>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</si>
  <si>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</si>
  <si>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</si>
  <si>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</si>
  <si>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</si>
  <si>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</si>
  <si>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</si>
  <si>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</si>
  <si>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</si>
  <si>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</si>
  <si>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</si>
  <si>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</si>
  <si>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</si>
  <si>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</si>
  <si>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</si>
  <si>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</si>
  <si>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</si>
  <si>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</si>
  <si>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</si>
  <si>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</si>
  <si>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</si>
  <si>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</si>
  <si>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</si>
  <si>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</si>
  <si>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</si>
  <si>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</si>
  <si>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</si>
  <si>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</si>
  <si>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</si>
  <si>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</si>
  <si>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</si>
  <si>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</si>
  <si>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</si>
  <si>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</si>
  <si>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</si>
  <si>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</si>
  <si>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</si>
  <si>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</si>
  <si>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</si>
  <si>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</si>
  <si>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</si>
  <si>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</si>
  <si>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</si>
  <si>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</si>
  <si>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</si>
  <si>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</si>
  <si>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</si>
  <si>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</si>
  <si>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</si>
  <si>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</si>
  <si>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</si>
  <si>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</si>
  <si>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</si>
  <si>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</si>
  <si>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</si>
  <si>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</si>
  <si>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</si>
  <si>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</si>
  <si>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</si>
  <si>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</si>
  <si>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</si>
  <si>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</si>
  <si>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</si>
  <si>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</si>
  <si>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</si>
  <si>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</si>
  <si>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</si>
  <si>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</si>
  <si>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</si>
  <si>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</si>
  <si>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</si>
  <si>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</si>
  <si>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</si>
  <si>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</si>
  <si>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</si>
  <si>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</si>
  <si>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</si>
  <si>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</si>
  <si>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</si>
  <si>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</si>
  <si>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</si>
  <si>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</si>
  <si>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</si>
  <si>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</si>
  <si>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</si>
  <si>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</si>
  <si>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</si>
  <si>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</si>
  <si>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</si>
  <si>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</si>
  <si>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</si>
  <si>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</si>
  <si>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</si>
  <si>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</si>
  <si>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</si>
  <si>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</si>
  <si>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</si>
  <si>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</si>
  <si>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</si>
  <si>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</si>
  <si>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</si>
  <si>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</si>
  <si>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</si>
  <si>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</si>
  <si>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</si>
  <si>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</si>
  <si>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</si>
  <si>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</si>
  <si>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</si>
  <si>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</si>
  <si>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</si>
  <si>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</si>
  <si>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</si>
  <si>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</si>
  <si>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</si>
  <si>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</si>
  <si>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</si>
  <si>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</si>
  <si>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</si>
  <si>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</si>
  <si>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</si>
  <si>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</si>
  <si>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</si>
  <si>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</si>
  <si>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</si>
  <si>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</si>
  <si>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</si>
  <si>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</si>
  <si>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</si>
  <si>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</si>
  <si>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</si>
  <si>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</si>
  <si>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</si>
  <si>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</si>
  <si>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</si>
  <si>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</si>
  <si>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</si>
  <si>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</si>
  <si>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</si>
  <si>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</si>
  <si>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</si>
  <si>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</si>
  <si>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</si>
  <si>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</si>
  <si>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</si>
  <si>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</si>
  <si>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</si>
  <si>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</si>
  <si>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</si>
  <si>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</si>
  <si>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</si>
  <si>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</si>
  <si>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</si>
  <si>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</si>
  <si>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</si>
  <si>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</si>
  <si>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</si>
  <si>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</si>
  <si>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</si>
  <si>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</si>
  <si>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</si>
  <si>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</si>
  <si>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</si>
  <si>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</si>
  <si>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</si>
  <si>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</si>
  <si>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</si>
  <si>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</si>
  <si>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</si>
  <si>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</si>
  <si>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</si>
  <si>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</si>
  <si>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</si>
  <si>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</si>
  <si>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</si>
  <si>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</si>
  <si>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</si>
  <si>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</si>
  <si>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</si>
  <si>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</si>
  <si>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</si>
  <si>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</si>
  <si>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</si>
  <si>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</si>
  <si>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</si>
  <si>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</si>
  <si>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</si>
  <si>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</si>
  <si>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</si>
  <si>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</si>
  <si>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</si>
  <si>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</si>
  <si>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</si>
  <si>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</si>
  <si>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</si>
  <si>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</si>
  <si>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</si>
  <si>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</si>
  <si>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</si>
  <si>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</si>
  <si>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</si>
  <si>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</si>
  <si>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</si>
  <si>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</si>
  <si>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</si>
  <si>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</si>
  <si>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</si>
  <si>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</si>
  <si>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</si>
  <si>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</si>
  <si>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</si>
  <si>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</si>
  <si>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</si>
  <si>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</si>
  <si>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</si>
  <si>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</si>
  <si>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</si>
  <si>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</si>
  <si>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</si>
  <si>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</si>
  <si>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</si>
  <si>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</si>
  <si>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</si>
  <si>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</si>
  <si>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</si>
  <si>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</si>
  <si>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</si>
  <si>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</si>
  <si>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</si>
  <si>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</si>
  <si>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</si>
  <si>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</si>
  <si>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</si>
  <si>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</si>
  <si>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</si>
  <si>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</si>
  <si>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</si>
  <si>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</si>
  <si>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</si>
  <si>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</si>
  <si>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</si>
  <si>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</si>
  <si>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</si>
  <si>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</si>
  <si>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</si>
  <si>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</si>
  <si>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</si>
  <si>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</si>
  <si>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</si>
  <si>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</si>
  <si>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</si>
  <si>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</si>
  <si>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</si>
  <si>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</si>
  <si>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</si>
  <si>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</si>
  <si>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</si>
  <si>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</si>
  <si>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</si>
  <si>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</si>
  <si>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</si>
  <si>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</si>
  <si>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</si>
  <si>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</si>
  <si>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</si>
  <si>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</si>
  <si>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</si>
  <si>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</si>
  <si>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</si>
  <si>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</si>
  <si>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</si>
  <si>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</si>
  <si>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</si>
  <si>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</si>
  <si>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</si>
  <si>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</si>
  <si>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</si>
  <si>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</si>
  <si>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</si>
  <si>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</si>
  <si>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</si>
  <si>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</si>
  <si>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</si>
  <si>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</si>
  <si>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</si>
  <si>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</si>
  <si>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</si>
  <si>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</si>
  <si>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</si>
  <si>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</si>
  <si>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</si>
  <si>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</si>
  <si>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</si>
  <si>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</si>
  <si>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</si>
  <si>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</si>
  <si>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</si>
  <si>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</si>
  <si>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</si>
  <si>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</si>
  <si>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</si>
  <si>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</si>
  <si>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</si>
  <si>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</si>
  <si>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</si>
  <si>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</si>
  <si>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</si>
  <si>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</si>
  <si>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</si>
  <si>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</si>
  <si>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</si>
  <si>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</si>
  <si>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</si>
  <si>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</si>
  <si>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</si>
  <si>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</si>
  <si>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</si>
  <si>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</si>
  <si>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</si>
  <si>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</si>
  <si>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</si>
  <si>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</si>
  <si>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</si>
  <si>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</si>
  <si>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</si>
  <si>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</si>
  <si>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</si>
  <si>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</si>
  <si>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</si>
  <si>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</si>
  <si>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</si>
  <si>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</si>
  <si>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</si>
  <si>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</si>
  <si>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</si>
  <si>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</si>
  <si>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</si>
  <si>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</si>
  <si>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</si>
  <si>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</si>
  <si>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</si>
  <si>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</si>
  <si>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</si>
  <si>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</si>
  <si>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</si>
  <si>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</si>
  <si>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</si>
  <si>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</si>
  <si>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</si>
  <si>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</si>
  <si>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</si>
  <si>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</si>
  <si>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</si>
  <si>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</si>
  <si>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</si>
  <si>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</si>
  <si>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</si>
  <si>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</si>
  <si>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</si>
  <si>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</si>
  <si>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</si>
  <si>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</si>
  <si>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</si>
  <si>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</si>
  <si>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</si>
  <si>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</si>
  <si>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</si>
  <si>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</si>
  <si>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</si>
  <si>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</si>
  <si>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</si>
  <si>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</si>
  <si>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</si>
  <si>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</si>
  <si>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</si>
  <si>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</si>
  <si>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</si>
  <si>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</si>
  <si>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</si>
  <si>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</si>
  <si>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</si>
  <si>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</si>
  <si>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</si>
  <si>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</si>
  <si>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</si>
  <si>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</si>
  <si>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</si>
  <si>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</si>
  <si>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</si>
  <si>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</si>
  <si>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</si>
  <si>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</si>
  <si>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</si>
  <si>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</si>
  <si>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</si>
  <si>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</si>
  <si>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</si>
  <si>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</si>
  <si>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</si>
  <si>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</si>
  <si>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</si>
  <si>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</si>
  <si>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</si>
  <si>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</si>
  <si>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</si>
  <si>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</si>
  <si>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</si>
  <si>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</si>
  <si>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</si>
  <si>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</si>
  <si>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</si>
  <si>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</si>
  <si>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</si>
  <si>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</si>
  <si>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</si>
  <si>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</si>
  <si>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</si>
  <si>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</si>
  <si>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</si>
  <si>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</si>
  <si>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</si>
  <si>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</si>
  <si>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</si>
  <si>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</si>
  <si>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</si>
  <si>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</si>
  <si>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</si>
  <si>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</si>
  <si>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</si>
  <si>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</si>
  <si>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</si>
  <si>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</si>
  <si>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</si>
  <si>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</si>
  <si>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</si>
  <si>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</si>
  <si>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</si>
  <si>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</si>
  <si>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</si>
  <si>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</si>
  <si>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</si>
  <si>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</si>
  <si>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</si>
  <si>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</si>
  <si>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</si>
  <si>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</si>
  <si>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</si>
  <si>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</si>
  <si>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</si>
  <si>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</si>
  <si>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</si>
  <si>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</si>
  <si>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</si>
  <si>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</si>
  <si>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</si>
  <si>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</si>
  <si>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</si>
  <si>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</si>
  <si>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</si>
  <si>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</si>
  <si>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</si>
  <si>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</si>
  <si>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</si>
  <si>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</si>
  <si>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</si>
  <si>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</si>
  <si>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</si>
  <si>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</si>
  <si>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</si>
  <si>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</si>
  <si>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</si>
  <si>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</si>
  <si>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</si>
  <si>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</si>
  <si>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</si>
  <si>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</si>
  <si>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</si>
  <si>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</si>
  <si>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</si>
  <si>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</si>
  <si>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</si>
  <si>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</si>
  <si>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</si>
  <si>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</si>
  <si>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</si>
  <si>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</si>
  <si>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</si>
  <si>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</si>
  <si>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</si>
  <si>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</si>
  <si>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</si>
  <si>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</si>
  <si>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</si>
  <si>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</si>
  <si>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</si>
  <si>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</si>
  <si>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</si>
  <si>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</si>
  <si>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</si>
  <si>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</si>
  <si>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</si>
  <si>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</si>
  <si>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</si>
  <si>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</si>
  <si>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</si>
  <si>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</si>
  <si>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</si>
  <si>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</si>
  <si>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</si>
  <si>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</si>
  <si>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</si>
  <si>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</si>
  <si>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</si>
  <si>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</si>
  <si>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</si>
  <si>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</si>
  <si>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</si>
  <si>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</si>
  <si>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</si>
  <si>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</si>
  <si>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</si>
  <si>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</si>
  <si>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</si>
  <si>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</si>
  <si>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</si>
  <si>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</si>
  <si>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</si>
  <si>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</si>
  <si>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</si>
  <si>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</si>
  <si>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</si>
  <si>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</si>
  <si>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</si>
  <si>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</si>
  <si>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</si>
  <si>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</si>
  <si>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</si>
  <si>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</si>
  <si>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</si>
  <si>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</si>
  <si>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</si>
  <si>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</si>
  <si>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</si>
  <si>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</si>
  <si>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</si>
  <si>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</si>
  <si>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</si>
  <si>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</si>
  <si>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</si>
  <si>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</si>
  <si>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</si>
  <si>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</si>
  <si>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</si>
  <si>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</si>
  <si>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</si>
  <si>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</si>
  <si>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</si>
  <si>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</si>
  <si>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</si>
  <si>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</si>
  <si>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</si>
  <si>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</si>
  <si>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</si>
  <si>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</si>
  <si>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</si>
  <si>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</si>
  <si>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</si>
  <si>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</si>
  <si>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</si>
  <si>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</si>
  <si>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</si>
  <si>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</si>
  <si>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</si>
  <si>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</si>
  <si>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</si>
  <si>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</si>
  <si>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</si>
  <si>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</si>
  <si>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</si>
  <si>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</si>
  <si>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</si>
  <si>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</si>
  <si>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</si>
  <si>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</si>
  <si>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</si>
  <si>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</si>
  <si>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</si>
  <si>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</si>
  <si>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</si>
  <si>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</si>
  <si>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</si>
  <si>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</si>
  <si>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</si>
  <si>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</si>
  <si>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</si>
  <si>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</si>
  <si>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</si>
  <si>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</si>
  <si>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</si>
  <si>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</si>
  <si>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</si>
  <si>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</si>
  <si>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</si>
  <si>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</si>
  <si>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</si>
  <si>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</si>
  <si>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</si>
  <si>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</si>
  <si>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</si>
  <si>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</si>
  <si>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</si>
  <si>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</si>
  <si>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</si>
  <si>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</si>
  <si>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</si>
  <si>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</si>
  <si>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</si>
  <si>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</si>
  <si>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</si>
  <si>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</si>
  <si>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</si>
  <si>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</si>
  <si>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</si>
  <si>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</si>
  <si>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</si>
  <si>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</si>
  <si>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</si>
  <si>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</si>
  <si>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</si>
  <si>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</si>
  <si>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</si>
  <si>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</si>
  <si>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</si>
  <si>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</si>
  <si>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</si>
  <si>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</si>
  <si>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</si>
  <si>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</si>
  <si>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</si>
  <si>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</si>
  <si>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</si>
  <si>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</si>
  <si>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</si>
  <si>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</si>
  <si>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</si>
  <si>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</si>
  <si>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</si>
  <si>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</si>
  <si>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</si>
  <si>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</si>
  <si>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</si>
  <si>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</si>
  <si>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</si>
  <si>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</si>
  <si>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</si>
  <si>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</si>
  <si>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</si>
  <si>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</si>
  <si>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</si>
  <si>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</si>
  <si>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</si>
  <si>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</si>
  <si>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</si>
  <si>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</si>
  <si>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</si>
  <si>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</si>
  <si>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</si>
  <si>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</si>
  <si>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</si>
  <si>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</si>
  <si>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</si>
  <si>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</si>
  <si>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</si>
  <si>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</si>
  <si>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</si>
  <si>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</si>
  <si>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</si>
  <si>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</si>
  <si>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</si>
  <si>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</si>
  <si>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</si>
  <si>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</si>
  <si>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</si>
  <si>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</si>
  <si>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</si>
  <si>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</si>
  <si>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</si>
  <si>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</si>
  <si>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</si>
  <si>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</si>
  <si>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</si>
  <si>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</si>
  <si>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</si>
  <si>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</si>
  <si>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</si>
  <si>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</si>
  <si>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</si>
  <si>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</si>
  <si>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</si>
  <si>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</si>
  <si>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</si>
  <si>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</si>
  <si>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</si>
  <si>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</si>
  <si>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</si>
  <si>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</si>
  <si>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</si>
  <si>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</si>
  <si>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</si>
  <si>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</si>
  <si>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</si>
  <si>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</si>
  <si>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</si>
  <si>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</si>
  <si>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</si>
  <si>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</si>
  <si>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</si>
  <si>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</si>
  <si>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</si>
  <si>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</si>
  <si>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</si>
  <si>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</si>
  <si>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</si>
  <si>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</si>
  <si>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</si>
  <si>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</si>
  <si>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</si>
  <si>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</si>
  <si>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</si>
  <si>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</si>
  <si>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</si>
  <si>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</si>
  <si>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</si>
  <si>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</si>
  <si>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</si>
  <si>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</si>
  <si>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</si>
  <si>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</si>
  <si>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</si>
  <si>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</si>
  <si>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</si>
  <si>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</si>
  <si>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</si>
  <si>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</si>
  <si>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</si>
  <si>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</si>
  <si>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</si>
  <si>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</si>
  <si>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</si>
  <si>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</si>
  <si>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</si>
  <si>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</si>
  <si>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</si>
  <si>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</si>
  <si>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</si>
  <si>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</si>
  <si>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</si>
  <si>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</si>
  <si>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</si>
  <si>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</si>
  <si>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</si>
  <si>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</si>
  <si>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</si>
  <si>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</si>
  <si>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</si>
  <si>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</si>
  <si>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</si>
  <si>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</si>
  <si>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</si>
  <si>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</si>
  <si>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</si>
  <si>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</si>
  <si>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</si>
  <si>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</si>
  <si>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</si>
  <si>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</si>
  <si>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</si>
  <si>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</si>
  <si>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</si>
  <si>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</si>
  <si>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</si>
  <si>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</si>
  <si>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</si>
  <si>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</si>
  <si>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</si>
  <si>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</si>
  <si>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</si>
  <si>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</si>
  <si>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</si>
  <si>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</si>
  <si>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</si>
  <si>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</si>
  <si>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</si>
  <si>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</si>
  <si>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</si>
  <si>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</si>
  <si>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</si>
  <si>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</si>
  <si>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</si>
  <si>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</si>
  <si>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</si>
  <si>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</si>
  <si>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</si>
  <si>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</si>
  <si>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</si>
  <si>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</si>
  <si>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</si>
  <si>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</si>
  <si>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</si>
  <si>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</si>
  <si>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</si>
  <si>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</si>
  <si>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</si>
  <si>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</si>
  <si>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</si>
  <si>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</si>
  <si>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</si>
  <si>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</si>
  <si>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</si>
  <si>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</si>
  <si>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</si>
  <si>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</si>
  <si>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</si>
  <si>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</si>
  <si>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</si>
  <si>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</si>
  <si>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</si>
  <si>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</si>
  <si>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</si>
  <si>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</si>
  <si>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</si>
  <si>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</si>
  <si>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</si>
  <si>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</si>
  <si>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</si>
  <si>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</si>
  <si>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</si>
  <si>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</si>
  <si>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</si>
  <si>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</si>
  <si>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</si>
  <si>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</si>
  <si>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</si>
  <si>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</si>
  <si>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</si>
  <si>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</si>
  <si>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</si>
  <si>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</si>
  <si>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</si>
  <si>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</si>
  <si>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</si>
  <si>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</si>
  <si>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</si>
  <si>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</si>
  <si>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</si>
  <si>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</si>
  <si>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</si>
  <si>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</si>
  <si>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</si>
  <si>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</si>
  <si>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</si>
  <si>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</si>
  <si>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</si>
  <si>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</si>
  <si>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</si>
  <si>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</si>
  <si>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</si>
  <si>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</si>
  <si>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</si>
  <si>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</si>
  <si>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</si>
  <si>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</si>
  <si>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</si>
  <si>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</si>
  <si>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</si>
  <si>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</si>
  <si>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</si>
  <si>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</si>
  <si>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</si>
  <si>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</si>
  <si>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</si>
  <si>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</si>
  <si>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</si>
  <si>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</si>
  <si>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</si>
  <si>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</si>
  <si>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</si>
  <si>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</si>
  <si>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</si>
  <si>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</si>
  <si>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</si>
  <si>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</si>
  <si>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</si>
  <si>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</si>
  <si>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</si>
  <si>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</si>
  <si>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</si>
  <si>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</si>
  <si>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</si>
  <si>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</si>
  <si>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</si>
  <si>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</si>
  <si>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</si>
  <si>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</si>
  <si>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</si>
  <si>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</si>
  <si>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</si>
  <si>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</si>
  <si>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</si>
  <si>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</si>
  <si>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</si>
  <si>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</si>
  <si>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</si>
  <si>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</si>
  <si>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</si>
  <si>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</si>
  <si>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</si>
  <si>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</si>
  <si>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</si>
  <si>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</si>
  <si>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</si>
  <si>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</si>
  <si>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</si>
  <si>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</si>
  <si>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</si>
  <si>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</si>
  <si>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</si>
  <si>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</si>
  <si>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</si>
  <si>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</si>
  <si>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</si>
  <si>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</si>
  <si>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</si>
  <si>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</si>
  <si>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</si>
  <si>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</si>
  <si>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</si>
  <si>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</si>
  <si>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</si>
  <si>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</si>
  <si>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</si>
  <si>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</si>
  <si>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</si>
  <si>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</si>
  <si>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</si>
  <si>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</si>
  <si>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</si>
  <si>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</si>
  <si>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</si>
  <si>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</si>
  <si>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</si>
  <si>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</si>
  <si>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</si>
  <si>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</si>
  <si>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</si>
  <si>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</si>
  <si>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</si>
  <si>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</si>
  <si>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</si>
  <si>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</si>
  <si>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</si>
  <si>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</si>
  <si>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</si>
  <si>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</si>
  <si>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</si>
  <si>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</si>
  <si>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</si>
  <si>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</si>
  <si>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</si>
  <si>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</si>
  <si>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</si>
  <si>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</si>
  <si>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</si>
  <si>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</si>
  <si>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</si>
  <si>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</si>
  <si>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</si>
  <si>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</si>
  <si>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</si>
  <si>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</si>
  <si>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</si>
  <si>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</si>
  <si>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</si>
  <si>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</si>
  <si>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</si>
  <si>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</si>
  <si>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</si>
  <si>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</si>
  <si>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</si>
  <si>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</si>
  <si>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</si>
  <si>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</si>
  <si>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</si>
  <si>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</si>
  <si>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</si>
  <si>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</si>
  <si>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</si>
  <si>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</si>
  <si>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</si>
  <si>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</si>
  <si>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</si>
  <si>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</si>
  <si>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</si>
  <si>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</si>
  <si>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</si>
  <si>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</si>
  <si>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</si>
  <si>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</si>
  <si>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</si>
  <si>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</si>
  <si>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</si>
  <si>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</si>
  <si>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</si>
  <si>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</si>
  <si>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</si>
  <si>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</si>
  <si>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</si>
  <si>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</si>
  <si>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</si>
  <si>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</si>
  <si>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</si>
  <si>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</si>
  <si>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</si>
  <si>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</si>
  <si>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</si>
  <si>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</si>
  <si>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</si>
  <si>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</si>
  <si>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</si>
  <si>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</si>
  <si>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</si>
  <si>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</si>
  <si>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</si>
  <si>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</si>
  <si>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</si>
  <si>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</si>
  <si>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</si>
  <si>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</si>
  <si>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</si>
  <si>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</si>
  <si>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</si>
  <si>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</si>
  <si>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</si>
  <si>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</si>
  <si>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</si>
  <si>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</si>
  <si>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</si>
  <si>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</si>
  <si>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</si>
  <si>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</si>
  <si>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</si>
  <si>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</si>
  <si>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</si>
  <si>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</si>
  <si>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</si>
  <si>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</si>
  <si>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</si>
  <si>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</si>
  <si>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</si>
  <si>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</si>
  <si>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</si>
  <si>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</si>
  <si>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</si>
  <si>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</si>
  <si>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</si>
  <si>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</si>
  <si>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</si>
  <si>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</si>
  <si>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</si>
  <si>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</si>
  <si>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</si>
  <si>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</si>
  <si>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</si>
  <si>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</si>
  <si>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</si>
  <si>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</si>
  <si>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</si>
  <si>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</si>
  <si>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</si>
  <si>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</si>
  <si>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</si>
  <si>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</si>
  <si>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</si>
  <si>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</si>
  <si>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</si>
  <si>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</si>
  <si>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</si>
  <si>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</si>
  <si>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</si>
  <si>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</si>
  <si>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</si>
  <si>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</si>
  <si>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</si>
  <si>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</si>
  <si>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</si>
  <si>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</si>
  <si>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</si>
  <si>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</si>
  <si>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</si>
  <si>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</si>
  <si>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</si>
  <si>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</si>
  <si>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</si>
  <si>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</si>
  <si>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</si>
  <si>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</si>
  <si>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</si>
  <si>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</si>
  <si>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</si>
  <si>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</si>
  <si>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</si>
  <si>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</si>
  <si>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</si>
  <si>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</si>
  <si>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</si>
  <si>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</si>
  <si>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</si>
  <si>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</si>
  <si>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</si>
  <si>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</si>
  <si>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</si>
  <si>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</si>
  <si>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</si>
  <si>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</si>
  <si>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</si>
  <si>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</si>
  <si>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</si>
  <si>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</si>
  <si>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</si>
  <si>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</si>
  <si>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</si>
  <si>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</si>
  <si>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</si>
  <si>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</si>
  <si>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</si>
  <si>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</si>
  <si>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</si>
  <si>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</si>
  <si>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</si>
  <si>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</si>
  <si>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</si>
  <si>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</si>
  <si>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</si>
  <si>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</si>
  <si>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</si>
  <si>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</si>
  <si>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</si>
  <si>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</si>
  <si>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</si>
  <si>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</si>
  <si>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</si>
  <si>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</si>
  <si>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</si>
  <si>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</si>
  <si>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</si>
  <si>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</si>
  <si>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</si>
  <si>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</si>
  <si>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</si>
  <si>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</si>
  <si>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</si>
  <si>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</si>
  <si>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</si>
  <si>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</si>
  <si>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</si>
  <si>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</si>
  <si>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</si>
  <si>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</si>
  <si>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</si>
  <si>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</si>
  <si>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</si>
  <si>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</si>
  <si>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</si>
  <si>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</si>
  <si>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</si>
  <si>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</si>
  <si>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</si>
  <si>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</si>
  <si>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</si>
  <si>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</si>
  <si>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</si>
  <si>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</si>
  <si>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</si>
  <si>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</si>
  <si>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</si>
  <si>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</si>
  <si>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</si>
  <si>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</si>
  <si>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</si>
  <si>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</si>
  <si>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</si>
  <si>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</si>
  <si>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</si>
  <si>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</si>
  <si>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</si>
  <si>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</si>
  <si>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</si>
  <si>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</si>
  <si>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</si>
  <si>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</si>
  <si>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</si>
  <si>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</si>
  <si>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</si>
  <si>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</si>
  <si>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</si>
  <si>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</si>
  <si>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</si>
  <si>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</si>
  <si>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</si>
  <si>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</si>
  <si>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</si>
  <si>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</si>
  <si>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</si>
  <si>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</si>
  <si>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</si>
  <si>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</si>
  <si>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</si>
  <si>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</si>
  <si>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</si>
  <si>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</si>
  <si>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</si>
  <si>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</si>
  <si>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</si>
  <si>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</si>
  <si>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</si>
  <si>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</si>
  <si>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</si>
  <si>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</si>
  <si>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</si>
  <si>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</si>
  <si>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</si>
  <si>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</si>
  <si>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</si>
  <si>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</si>
  <si>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</si>
  <si>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</si>
  <si>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</si>
  <si>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</si>
  <si>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</si>
  <si>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</si>
  <si>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</si>
  <si>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</si>
  <si>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</si>
  <si>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</si>
  <si>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</si>
  <si>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</si>
  <si>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</si>
  <si>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</si>
  <si>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</si>
  <si>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</si>
  <si>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</si>
  <si>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</si>
  <si>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</si>
  <si>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</si>
  <si>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</si>
  <si>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</si>
  <si>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</si>
  <si>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</si>
  <si>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</si>
  <si>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</si>
  <si>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</si>
  <si>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</si>
  <si>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</si>
  <si>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</si>
  <si>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</si>
  <si>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</si>
  <si>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</si>
  <si>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</si>
  <si>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</si>
  <si>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</si>
  <si>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</si>
  <si>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</si>
  <si>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</si>
  <si>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</si>
  <si>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</si>
  <si>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</si>
  <si>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</si>
  <si>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</si>
  <si>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</si>
  <si>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</si>
  <si>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</si>
  <si>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</si>
  <si>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</si>
  <si>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</si>
  <si>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</si>
  <si>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</si>
  <si>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</si>
  <si>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</si>
  <si>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</si>
  <si>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</si>
  <si>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</si>
  <si>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</si>
  <si>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</si>
  <si>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</si>
  <si>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</si>
  <si>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</si>
  <si>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</si>
  <si>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</si>
  <si>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</si>
  <si>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</si>
  <si>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</si>
  <si>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</si>
  <si>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</si>
  <si>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</si>
  <si>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</si>
  <si>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</si>
  <si>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</si>
  <si>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</si>
  <si>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</si>
  <si>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</si>
  <si>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</si>
  <si>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</si>
  <si>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</si>
  <si>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</si>
  <si>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</si>
  <si>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</si>
  <si>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</si>
  <si>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</si>
  <si>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</si>
  <si>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</si>
  <si>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</si>
  <si>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</si>
  <si>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</si>
  <si>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</si>
  <si>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</si>
  <si>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</si>
  <si>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</si>
  <si>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</si>
  <si>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</si>
  <si>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</si>
  <si>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</si>
  <si>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</si>
  <si>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</si>
  <si>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</si>
  <si>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</si>
  <si>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</si>
  <si>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</si>
  <si>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</si>
  <si>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</si>
  <si>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</si>
  <si>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</si>
  <si>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</si>
  <si>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</si>
  <si>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</si>
  <si>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</si>
  <si>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</si>
  <si>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</si>
  <si>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</si>
  <si>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</si>
  <si>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</si>
  <si>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</si>
  <si>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</si>
  <si>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</si>
  <si>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</si>
  <si>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</si>
  <si>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</si>
  <si>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</si>
  <si>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</si>
  <si>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</si>
  <si>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</si>
  <si>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</si>
  <si>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</si>
  <si>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</si>
  <si>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</si>
  <si>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</si>
  <si>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</si>
  <si>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</si>
  <si>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</si>
  <si>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</si>
  <si>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</si>
  <si>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</si>
  <si>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</si>
  <si>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</si>
  <si>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</si>
  <si>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</si>
  <si>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</si>
  <si>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</si>
  <si>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</si>
  <si>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</si>
  <si>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</si>
  <si>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</si>
  <si>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</si>
  <si>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</si>
  <si>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</si>
  <si>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</si>
  <si>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</si>
  <si>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</si>
  <si>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</si>
  <si>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</si>
  <si>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</si>
  <si>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</si>
  <si>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</si>
  <si>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</si>
  <si>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</si>
  <si>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</si>
  <si>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</si>
  <si>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</si>
  <si>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</si>
  <si>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</si>
  <si>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</si>
  <si>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</si>
  <si>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</si>
  <si>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</si>
  <si>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</si>
  <si>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</si>
  <si>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</si>
  <si>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</si>
  <si>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</si>
  <si>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</si>
  <si>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</si>
  <si>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</si>
  <si>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</si>
  <si>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</si>
  <si>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</si>
  <si>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</si>
  <si>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</si>
  <si>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</si>
  <si>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</si>
  <si>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</si>
  <si>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</si>
  <si>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</si>
  <si>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</si>
  <si>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</si>
  <si>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</si>
  <si>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</si>
  <si>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</si>
  <si>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</si>
  <si>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</si>
  <si>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</si>
  <si>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</si>
  <si>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</si>
  <si>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</si>
  <si>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</si>
  <si>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</si>
  <si>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</si>
  <si>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</si>
  <si>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</si>
  <si>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</si>
  <si>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</si>
  <si>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</si>
  <si>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</si>
  <si>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</si>
  <si>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</si>
  <si>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</si>
  <si>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</si>
  <si>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</si>
  <si>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</si>
  <si>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</si>
  <si>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</si>
  <si>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</si>
  <si>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</si>
  <si>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</si>
  <si>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</si>
  <si>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</si>
  <si>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</si>
  <si>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</si>
  <si>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</si>
  <si>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</si>
  <si>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</si>
  <si>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</si>
  <si>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</si>
  <si>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</si>
  <si>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</si>
  <si>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</si>
  <si>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</si>
  <si>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</si>
  <si>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</si>
  <si>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</si>
  <si>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</si>
  <si>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</si>
  <si>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</si>
  <si>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</si>
  <si>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</si>
  <si>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</si>
  <si>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</si>
  <si>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</si>
  <si>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</si>
  <si>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</si>
  <si>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</si>
  <si>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</si>
  <si>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</si>
  <si>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</si>
  <si>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</si>
  <si>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</si>
  <si>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</si>
  <si>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</si>
  <si>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</si>
  <si>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</si>
  <si>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</si>
  <si>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</si>
  <si>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</si>
  <si>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</si>
  <si>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</si>
  <si>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</si>
  <si>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</si>
  <si>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</si>
  <si>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</si>
  <si>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</si>
  <si>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</si>
  <si>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</si>
  <si>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</si>
  <si>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</si>
  <si>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</si>
  <si>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</si>
  <si>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</si>
  <si>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</si>
  <si>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</si>
  <si>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</si>
  <si>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</si>
  <si>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</si>
  <si>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</si>
  <si>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</si>
  <si>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</si>
  <si>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</si>
  <si>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</si>
  <si>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</si>
  <si>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</si>
  <si>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</si>
  <si>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</si>
  <si>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</si>
  <si>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</si>
  <si>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</si>
  <si>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</si>
  <si>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</si>
  <si>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</si>
  <si>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</si>
  <si>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</si>
  <si>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</si>
  <si>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</si>
  <si>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</si>
  <si>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</si>
  <si>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</si>
  <si>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</si>
  <si>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</si>
  <si>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</si>
  <si>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</si>
  <si>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</si>
  <si>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</si>
  <si>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</si>
  <si>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</si>
  <si>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</si>
  <si>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</si>
  <si>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</si>
  <si>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</si>
  <si>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</si>
  <si>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</si>
  <si>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</si>
  <si>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</si>
  <si>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</si>
  <si>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</si>
  <si>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</si>
  <si>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</si>
  <si>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</si>
  <si>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</si>
  <si>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</si>
  <si>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</si>
  <si>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</si>
  <si>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</si>
  <si>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</si>
  <si>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</si>
  <si>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</si>
  <si>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</si>
  <si>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</si>
  <si>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</si>
  <si>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</si>
  <si>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</si>
  <si>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</si>
  <si>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</si>
  <si>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</si>
  <si>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</si>
  <si>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</si>
  <si>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</si>
  <si>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</si>
  <si>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</si>
  <si>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</si>
  <si>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</si>
  <si>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</si>
  <si>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</si>
  <si>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</si>
  <si>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</si>
  <si>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</si>
  <si>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</si>
  <si>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</si>
  <si>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</si>
  <si>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</si>
  <si>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</si>
  <si>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</si>
  <si>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</si>
  <si>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</si>
  <si>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</si>
  <si>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</si>
  <si>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</si>
  <si>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</si>
  <si>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</si>
  <si>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</si>
  <si>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</si>
  <si>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</si>
  <si>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</si>
  <si>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</si>
  <si>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</si>
  <si>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</si>
  <si>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</si>
  <si>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</si>
  <si>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</si>
  <si>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</si>
  <si>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</si>
  <si>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</si>
  <si>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</si>
  <si>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</si>
  <si>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</si>
  <si>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</si>
  <si>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</si>
  <si>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</si>
  <si>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</si>
  <si>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</si>
  <si>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</si>
  <si>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</si>
  <si>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</si>
  <si>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</si>
  <si>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</si>
  <si>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</si>
  <si>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</si>
  <si>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</si>
  <si>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</si>
  <si>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</si>
  <si>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</si>
  <si>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</si>
  <si>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</si>
  <si>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</si>
  <si>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</si>
  <si>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</si>
  <si>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</si>
  <si>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</si>
  <si>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</si>
  <si>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</si>
  <si>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</si>
  <si>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</si>
  <si>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</si>
  <si>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</si>
  <si>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</si>
  <si>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</si>
  <si>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</si>
  <si>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</si>
  <si>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</si>
  <si>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</si>
  <si>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</si>
  <si>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</si>
  <si>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</si>
  <si>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</si>
  <si>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</si>
  <si>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</si>
  <si>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</si>
  <si>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</si>
  <si>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</si>
  <si>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</si>
  <si>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</si>
  <si>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</si>
  <si>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</si>
  <si>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</si>
  <si>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</si>
  <si>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</si>
  <si>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</si>
  <si>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</si>
  <si>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</si>
  <si>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</si>
  <si>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</si>
  <si>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</si>
  <si>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</si>
  <si>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</si>
  <si>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</si>
  <si>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</si>
  <si>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</si>
  <si>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</si>
  <si>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</si>
  <si>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</si>
  <si>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</si>
  <si>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</si>
  <si>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</si>
  <si>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</si>
  <si>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</si>
  <si>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</si>
  <si>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</si>
  <si>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</si>
  <si>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</si>
  <si>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</si>
  <si>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</si>
  <si>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</si>
  <si>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</si>
  <si>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</si>
  <si>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</si>
  <si>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</si>
  <si>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</si>
  <si>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</si>
  <si>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</si>
  <si>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</si>
  <si>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</si>
  <si>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</si>
  <si>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</si>
  <si>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</si>
  <si>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</si>
  <si>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</si>
  <si>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</si>
  <si>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</si>
  <si>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</si>
  <si>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</si>
  <si>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</si>
  <si>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</si>
  <si>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</si>
  <si>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</si>
  <si>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</si>
  <si>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</si>
  <si>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</si>
  <si>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</si>
  <si>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</si>
  <si>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</si>
  <si>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</si>
  <si>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</si>
  <si>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</si>
  <si>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</si>
  <si>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</si>
  <si>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</si>
  <si>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</si>
  <si>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</si>
  <si>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</si>
  <si>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</si>
  <si>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</si>
  <si>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</si>
  <si>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</si>
  <si>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</si>
  <si>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</si>
  <si>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</si>
  <si>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</si>
  <si>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</si>
  <si>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</si>
  <si>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</si>
  <si>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</si>
  <si>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</si>
  <si>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</si>
  <si>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</si>
  <si>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</si>
  <si>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</si>
  <si>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</si>
  <si>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</si>
  <si>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</si>
  <si>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</si>
  <si>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</si>
  <si>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</si>
  <si>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</si>
  <si>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</si>
  <si>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</si>
  <si>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</si>
  <si>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</si>
  <si>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</si>
  <si>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</si>
  <si>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</si>
  <si>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</si>
  <si>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</si>
  <si>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</si>
  <si>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</si>
  <si>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</si>
  <si>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</si>
  <si>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</si>
  <si>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</si>
  <si>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</si>
  <si>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</si>
  <si>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</si>
  <si>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</si>
  <si>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</si>
  <si>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</si>
  <si>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</si>
  <si>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</si>
  <si>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</si>
  <si>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</si>
  <si>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</si>
  <si>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</si>
  <si>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</si>
  <si>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</si>
  <si>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</si>
  <si>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</si>
  <si>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</si>
  <si>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</si>
  <si>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</si>
  <si>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</si>
  <si>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</si>
  <si>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</si>
  <si>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</si>
  <si>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</si>
  <si>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</si>
  <si>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</si>
  <si>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</si>
  <si>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</si>
  <si>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</si>
  <si>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</si>
  <si>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</si>
  <si>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</si>
  <si>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</si>
  <si>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</si>
  <si>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</si>
  <si>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</si>
  <si>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</si>
  <si>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</si>
  <si>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</si>
  <si>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</si>
  <si>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</si>
  <si>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</si>
  <si>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</si>
  <si>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</si>
  <si>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</si>
  <si>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</si>
  <si>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</si>
  <si>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</si>
  <si>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</si>
  <si>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</si>
  <si>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</si>
  <si>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</si>
  <si>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</si>
  <si>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</si>
  <si>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</si>
  <si>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</si>
  <si>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</si>
  <si>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</si>
  <si>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</si>
  <si>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</si>
  <si>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</si>
  <si>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</si>
  <si>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</si>
  <si>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</si>
  <si>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</si>
  <si>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</si>
  <si>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</si>
  <si>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</si>
  <si>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</si>
  <si>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</si>
  <si>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</si>
  <si>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</si>
  <si>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</si>
  <si>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</si>
  <si>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</si>
  <si>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</si>
  <si>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</si>
  <si>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</si>
  <si>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</si>
  <si>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</si>
  <si>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</si>
  <si>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</si>
  <si>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</si>
  <si>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</si>
  <si>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</si>
  <si>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</si>
  <si>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</si>
  <si>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</si>
  <si>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</si>
  <si>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</si>
  <si>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</si>
  <si>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</si>
  <si>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</si>
  <si>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</si>
  <si>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</si>
  <si>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</si>
  <si>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</si>
  <si>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</si>
  <si>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</si>
  <si>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</si>
  <si>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</si>
  <si>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</si>
  <si>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</si>
  <si>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</si>
  <si>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</si>
  <si>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</si>
  <si>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</si>
  <si>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</si>
  <si>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</si>
  <si>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</si>
  <si>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</si>
  <si>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</si>
  <si>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</si>
  <si>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</si>
  <si>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</si>
  <si>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</si>
  <si>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</si>
  <si>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</si>
  <si>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</si>
  <si>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</si>
  <si>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</si>
  <si>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</si>
  <si>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</si>
  <si>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</si>
  <si>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</si>
  <si>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</si>
  <si>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</si>
  <si>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</si>
  <si>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</si>
  <si>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</si>
  <si>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</si>
  <si>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</si>
  <si>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</si>
  <si>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</si>
  <si>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</si>
  <si>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</si>
  <si>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</si>
  <si>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</si>
  <si>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</si>
  <si>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</si>
  <si>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</si>
  <si>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</si>
  <si>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</si>
  <si>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</si>
  <si>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</si>
  <si>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</si>
  <si>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</si>
  <si>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</si>
  <si>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</si>
  <si>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</si>
  <si>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</si>
  <si>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</si>
  <si>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</si>
  <si>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</si>
  <si>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</si>
  <si>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</si>
  <si>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</si>
  <si>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</si>
  <si>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</si>
  <si>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</si>
  <si>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</si>
  <si>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</si>
  <si>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</si>
  <si>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</si>
  <si>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</si>
  <si>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</si>
  <si>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</si>
  <si>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</si>
  <si>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</si>
  <si>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</si>
  <si>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</si>
  <si>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</si>
  <si>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</si>
  <si>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</si>
  <si>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</si>
  <si>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</si>
  <si>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</si>
  <si>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</si>
  <si>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</si>
  <si>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</si>
  <si>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</si>
  <si>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</si>
  <si>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</si>
  <si>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</si>
  <si>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</si>
  <si>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</si>
  <si>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</si>
  <si>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</si>
  <si>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</si>
  <si>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</si>
  <si>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</si>
  <si>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</si>
  <si>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</si>
  <si>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</si>
  <si>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</si>
  <si>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</si>
  <si>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</si>
  <si>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</si>
  <si>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</si>
  <si>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</si>
  <si>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</si>
  <si>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</si>
  <si>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</si>
  <si>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</si>
  <si>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</si>
  <si>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</si>
  <si>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</si>
  <si>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</si>
  <si>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</si>
  <si>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</si>
  <si>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</si>
  <si>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</si>
  <si>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</si>
  <si>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</si>
  <si>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</si>
  <si>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</si>
  <si>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</si>
  <si>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</si>
  <si>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</si>
  <si>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</si>
  <si>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</si>
  <si>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</si>
  <si>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</si>
  <si>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</si>
  <si>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</si>
  <si>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</si>
  <si>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</si>
  <si>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</si>
  <si>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</si>
  <si>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</si>
  <si>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</si>
  <si>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</si>
  <si>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</si>
  <si>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</si>
  <si>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</si>
  <si>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</si>
  <si>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</si>
  <si>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</si>
  <si>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</si>
  <si>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</si>
  <si>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</si>
  <si>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</si>
  <si>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</si>
  <si>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</si>
  <si>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</si>
  <si>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</si>
  <si>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</si>
  <si>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</si>
  <si>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</si>
  <si>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</si>
  <si>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</si>
  <si>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</si>
  <si>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</si>
  <si>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</si>
  <si>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</si>
  <si>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</si>
  <si>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</si>
  <si>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</si>
  <si>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</si>
  <si>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</si>
  <si>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</si>
  <si>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</si>
  <si>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</si>
  <si>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</si>
  <si>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</si>
  <si>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</si>
  <si>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</si>
  <si>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</si>
  <si>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</si>
  <si>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</si>
  <si>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</si>
  <si>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</si>
  <si>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</si>
  <si>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</si>
  <si>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</si>
  <si>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</si>
  <si>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</si>
  <si>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</si>
  <si>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</si>
  <si>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</si>
  <si>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</si>
  <si>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</si>
  <si>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</si>
  <si>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</si>
  <si>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</si>
  <si>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</si>
  <si>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</si>
  <si>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</si>
  <si>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</si>
  <si>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</si>
  <si>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</si>
  <si>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</si>
  <si>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</si>
  <si>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</si>
  <si>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</si>
  <si>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</si>
  <si>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</si>
  <si>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</si>
  <si>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</si>
  <si>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</si>
  <si>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</si>
  <si>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</si>
  <si>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</si>
  <si>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</si>
  <si>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</si>
  <si>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</si>
  <si>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</si>
  <si>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</si>
  <si>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</si>
  <si>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</si>
  <si>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</si>
  <si>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</si>
  <si>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</si>
  <si>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</si>
  <si>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</si>
  <si>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</si>
  <si>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</si>
  <si>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</si>
  <si>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</si>
  <si>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</si>
  <si>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</si>
  <si>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</si>
  <si>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</si>
  <si>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</si>
  <si>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</si>
  <si>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</si>
  <si>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</si>
  <si>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</si>
  <si>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</si>
  <si>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</si>
  <si>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</si>
  <si>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</si>
  <si>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</si>
  <si>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</si>
  <si>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</si>
  <si>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</si>
  <si>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</si>
  <si>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</si>
  <si>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</si>
  <si>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</si>
  <si>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</si>
  <si>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</si>
  <si>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</si>
  <si>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</si>
  <si>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</si>
  <si>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</si>
  <si>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</si>
  <si>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</si>
  <si>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</si>
  <si>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</si>
  <si>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</si>
  <si>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</si>
  <si>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</si>
  <si>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</si>
  <si>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</si>
  <si>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</si>
  <si>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</si>
  <si>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</si>
  <si>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</si>
  <si>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</si>
  <si>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</si>
  <si>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</si>
  <si>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</si>
  <si>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</si>
  <si>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</si>
  <si>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</si>
  <si>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</si>
  <si>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</si>
  <si>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</si>
  <si>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</si>
  <si>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</si>
  <si>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</si>
  <si>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</si>
  <si>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</si>
  <si>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</si>
  <si>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</si>
  <si>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</si>
  <si>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</si>
  <si>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</si>
  <si>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</si>
  <si>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</si>
  <si>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</si>
  <si>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</si>
  <si>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</si>
  <si>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</si>
  <si>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</si>
  <si>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</si>
  <si>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</si>
  <si>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</si>
  <si>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</si>
  <si>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</si>
  <si>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</si>
  <si>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</si>
  <si>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</si>
  <si>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</si>
  <si>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</si>
  <si>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</si>
  <si>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</si>
  <si>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</si>
  <si>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</si>
  <si>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</si>
  <si>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</si>
  <si>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</si>
  <si>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</si>
  <si>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</si>
  <si>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</si>
  <si>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</si>
  <si>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</si>
  <si>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</si>
  <si>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</si>
  <si>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</si>
  <si>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</si>
  <si>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</si>
  <si>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</si>
  <si>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</si>
  <si>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</si>
  <si>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</si>
  <si>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</si>
  <si>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</si>
  <si>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</si>
  <si>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</si>
  <si>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</si>
  <si>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</si>
  <si>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</si>
  <si>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</si>
  <si>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</si>
  <si>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</si>
  <si>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</si>
  <si>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</si>
  <si>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</si>
  <si>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</si>
  <si>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</si>
  <si>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</si>
  <si>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</si>
  <si>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</si>
  <si>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</si>
  <si>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</si>
  <si>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</si>
  <si>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</si>
  <si>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</si>
  <si>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</si>
  <si>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</si>
  <si>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</si>
  <si>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</si>
  <si>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</si>
  <si>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</si>
  <si>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</si>
  <si>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</si>
  <si>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</si>
  <si>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</si>
  <si>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</si>
  <si>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</si>
  <si>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</si>
  <si>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</si>
  <si>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</si>
  <si>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</si>
  <si>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</si>
  <si>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</si>
  <si>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</si>
  <si>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</si>
  <si>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</si>
  <si>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</si>
  <si>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</si>
  <si>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</si>
  <si>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</si>
  <si>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</si>
  <si>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</si>
  <si>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</si>
  <si>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</si>
  <si>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</si>
  <si>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</si>
  <si>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</si>
  <si>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</si>
  <si>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</si>
  <si>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</si>
  <si>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</si>
  <si>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</si>
  <si>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</si>
  <si>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</si>
  <si>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</si>
  <si>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</si>
  <si>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</si>
  <si>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</si>
  <si>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</si>
  <si>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</si>
  <si>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</si>
  <si>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</si>
  <si>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</si>
  <si>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</si>
  <si>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</si>
  <si>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</si>
  <si>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</si>
  <si>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</si>
  <si>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</si>
  <si>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</si>
  <si>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</si>
  <si>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</si>
  <si>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</si>
  <si>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</si>
  <si>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</si>
  <si>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</si>
  <si>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</si>
  <si>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</si>
  <si>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</si>
  <si>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</si>
  <si>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</si>
  <si>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</si>
  <si>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</si>
  <si>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</si>
  <si>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</si>
  <si>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</si>
  <si>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</si>
  <si>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</si>
  <si>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</si>
  <si>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</si>
  <si>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</si>
  <si>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</si>
  <si>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</si>
  <si>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</si>
  <si>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</si>
  <si>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</si>
  <si>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</si>
  <si>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</si>
  <si>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</si>
  <si>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</si>
  <si>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</si>
  <si>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</si>
  <si>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</si>
  <si>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</si>
  <si>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</si>
  <si>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</si>
  <si>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</si>
  <si>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</si>
  <si>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</si>
  <si>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</si>
  <si>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</si>
  <si>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</si>
  <si>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</si>
  <si>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</si>
  <si>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</si>
  <si>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</si>
  <si>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</si>
  <si>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</si>
  <si>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</si>
  <si>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</si>
  <si>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</si>
  <si>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</si>
  <si>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</si>
  <si>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</si>
  <si>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</si>
  <si>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</si>
  <si>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</si>
  <si>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</si>
  <si>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</si>
  <si>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</si>
  <si>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</si>
  <si>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</si>
  <si>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</si>
  <si>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</si>
  <si>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</si>
  <si>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</si>
  <si>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</si>
  <si>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</si>
  <si>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</si>
  <si>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</si>
  <si>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</si>
  <si>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</si>
  <si>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</si>
  <si>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</si>
  <si>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</si>
  <si>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</si>
  <si>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</si>
  <si>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</si>
  <si>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</si>
  <si>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</si>
  <si>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</si>
  <si>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</si>
  <si>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</si>
  <si>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</si>
  <si>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</si>
  <si>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</si>
  <si>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</si>
  <si>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</si>
  <si>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</si>
  <si>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</si>
  <si>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</si>
  <si>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</si>
  <si>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</si>
  <si>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</si>
  <si>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</si>
  <si>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</si>
  <si>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</si>
  <si>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</si>
  <si>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</si>
  <si>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</si>
  <si>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</si>
  <si>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</si>
  <si>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</si>
  <si>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</si>
  <si>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</si>
  <si>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</si>
  <si>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</si>
  <si>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</si>
  <si>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</si>
  <si>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</si>
  <si>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</si>
  <si>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</si>
  <si>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</si>
  <si>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</si>
  <si>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</si>
  <si>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</si>
  <si>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</si>
  <si>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</si>
  <si>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</si>
  <si>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</si>
  <si>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</si>
  <si>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</si>
  <si>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</si>
  <si>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</si>
  <si>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</si>
  <si>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</si>
  <si>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</si>
  <si>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</si>
  <si>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</si>
  <si>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</si>
  <si>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</si>
  <si>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</si>
  <si>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</si>
  <si>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</si>
  <si>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</si>
  <si>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</si>
  <si>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</si>
  <si>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</si>
  <si>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</si>
  <si>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</si>
  <si>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</si>
  <si>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</si>
  <si>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</si>
  <si>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</si>
  <si>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</si>
  <si>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</si>
  <si>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</si>
  <si>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</si>
  <si>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</si>
  <si>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</si>
  <si>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</si>
  <si>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</si>
  <si>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</si>
  <si>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</si>
  <si>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</si>
  <si>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</si>
  <si>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</si>
  <si>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</si>
  <si>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</si>
  <si>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</si>
  <si>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</si>
  <si>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</si>
  <si>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</si>
  <si>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</si>
  <si>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</si>
  <si>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</si>
  <si>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</si>
  <si>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</si>
  <si>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</si>
  <si>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</si>
  <si>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</si>
  <si>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</si>
  <si>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</si>
  <si>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</si>
  <si>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</si>
  <si>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</si>
  <si>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</si>
  <si>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</si>
  <si>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</si>
  <si>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</si>
  <si>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</si>
  <si>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</si>
  <si>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</si>
  <si>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</si>
  <si>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</si>
  <si>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</si>
  <si>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</si>
  <si>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</si>
  <si>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</si>
  <si>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</si>
  <si>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</si>
  <si>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</si>
  <si>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</si>
  <si>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</si>
  <si>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</si>
  <si>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</si>
  <si>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</si>
  <si>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</si>
  <si>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</si>
  <si>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</si>
  <si>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</si>
  <si>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</si>
  <si>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</si>
  <si>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</si>
  <si>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</si>
  <si>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</si>
  <si>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</si>
  <si>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</si>
  <si>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</si>
  <si>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</si>
  <si>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</si>
  <si>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</si>
  <si>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</si>
  <si>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</si>
  <si>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</si>
  <si>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</si>
  <si>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</si>
  <si>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</si>
  <si>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</si>
  <si>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</si>
  <si>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</si>
  <si>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</si>
  <si>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</si>
  <si>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</si>
  <si>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</si>
  <si>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</si>
  <si>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</si>
  <si>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</si>
  <si>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</si>
  <si>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</si>
  <si>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</si>
  <si>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</si>
  <si>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</si>
  <si>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</si>
  <si>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</si>
  <si>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</si>
  <si>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</si>
  <si>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</si>
  <si>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</si>
  <si>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</si>
  <si>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</si>
  <si>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</si>
  <si>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</si>
  <si>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</si>
  <si>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</si>
  <si>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</si>
  <si>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</si>
  <si>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</si>
  <si>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</si>
  <si>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</si>
  <si>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</si>
  <si>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</si>
  <si>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</si>
  <si>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</si>
  <si>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</si>
  <si>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</si>
  <si>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</si>
  <si>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</si>
  <si>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</si>
  <si>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</si>
  <si>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</si>
  <si>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</si>
  <si>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</si>
  <si>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</si>
  <si>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</si>
  <si>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</si>
  <si>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</si>
  <si>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</si>
  <si>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</si>
  <si>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</si>
  <si>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</si>
  <si>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</si>
  <si>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</si>
  <si>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</si>
  <si>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</si>
  <si>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</si>
  <si>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</si>
  <si>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</si>
  <si>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</si>
  <si>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</si>
  <si>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</si>
  <si>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</si>
  <si>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</si>
  <si>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</si>
  <si>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</si>
  <si>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</si>
  <si>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</si>
  <si>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</si>
  <si>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</si>
  <si>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</si>
  <si>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</si>
  <si>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</si>
  <si>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</si>
  <si>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</si>
  <si>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</si>
  <si>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</si>
  <si>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</si>
  <si>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</si>
  <si>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</si>
  <si>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</si>
  <si>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</si>
  <si>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</si>
  <si>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</si>
  <si>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</si>
  <si>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</si>
  <si>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</si>
  <si>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</si>
  <si>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</si>
  <si>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</si>
  <si>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</si>
  <si>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</si>
  <si>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</si>
  <si>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</si>
  <si>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</si>
  <si>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</si>
  <si>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</si>
  <si>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</si>
  <si>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</si>
  <si>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</si>
  <si>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</si>
  <si>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</si>
  <si>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</si>
  <si>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</si>
  <si>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</si>
  <si>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</si>
  <si>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</si>
  <si>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</si>
  <si>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</si>
  <si>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</si>
  <si>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</si>
  <si>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</si>
  <si>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</si>
  <si>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</si>
  <si>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</si>
  <si>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</si>
  <si>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</si>
  <si>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</si>
  <si>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</si>
  <si>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</si>
  <si>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</si>
  <si>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</si>
  <si>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</si>
  <si>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</si>
  <si>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</si>
  <si>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</si>
  <si>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</si>
  <si>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</si>
  <si>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</si>
  <si>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</si>
  <si>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</si>
  <si>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</si>
  <si>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</si>
  <si>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</si>
  <si>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</si>
  <si>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</si>
  <si>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</si>
  <si>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</si>
  <si>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</si>
  <si>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</si>
  <si>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</si>
  <si>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</si>
  <si>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</si>
  <si>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</si>
  <si>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</si>
  <si>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</si>
  <si>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</si>
  <si>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</si>
  <si>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</si>
  <si>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</si>
  <si>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</si>
  <si>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</si>
  <si>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</si>
  <si>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</si>
  <si>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</si>
  <si>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</si>
  <si>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</si>
  <si>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</si>
  <si>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</si>
  <si>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</si>
  <si>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</si>
  <si>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</si>
  <si>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</si>
  <si>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</si>
  <si>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</si>
  <si>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</si>
  <si>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</si>
  <si>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</si>
  <si>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</si>
  <si>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</si>
  <si>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</si>
  <si>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</si>
  <si>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</si>
  <si>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</si>
  <si>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</si>
  <si>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</si>
  <si>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</si>
  <si>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</si>
  <si>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</si>
  <si>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</si>
  <si>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</si>
  <si>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</si>
  <si>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</si>
  <si>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</si>
  <si>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</si>
  <si>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</si>
  <si>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</si>
  <si>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</si>
  <si>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</si>
  <si>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</si>
  <si>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</si>
  <si>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</si>
  <si>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</si>
  <si>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</si>
  <si>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</si>
  <si>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</si>
  <si>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</si>
  <si>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</si>
  <si>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</si>
  <si>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</si>
  <si>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</si>
  <si>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</si>
  <si>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</si>
  <si>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</si>
  <si>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</si>
  <si>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</si>
  <si>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</si>
  <si>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</si>
  <si>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</si>
  <si>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</si>
  <si>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</si>
  <si>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</si>
  <si>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</si>
  <si>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</si>
  <si>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</si>
  <si>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</si>
  <si>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</si>
  <si>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</si>
  <si>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</si>
  <si>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</si>
  <si>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</si>
  <si>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</si>
  <si>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</si>
  <si>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</si>
  <si>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</si>
  <si>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</si>
  <si>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</si>
  <si>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</si>
  <si>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</si>
  <si>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</si>
  <si>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</si>
  <si>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</si>
  <si>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</si>
  <si>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</si>
  <si>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</si>
  <si>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</si>
  <si>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</si>
  <si>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</si>
  <si>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</si>
  <si>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</si>
  <si>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</si>
  <si>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</si>
  <si>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</si>
  <si>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</si>
  <si>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</si>
  <si>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</si>
  <si>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</si>
  <si>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</si>
  <si>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</si>
  <si>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</si>
  <si>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</si>
  <si>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</si>
  <si>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</si>
  <si>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</si>
  <si>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</si>
  <si>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</si>
  <si>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</si>
  <si>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</si>
  <si>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</si>
  <si>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</si>
  <si>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</si>
  <si>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</si>
  <si>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</si>
  <si>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</si>
  <si>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</si>
  <si>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</si>
  <si>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</si>
  <si>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</si>
  <si>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</si>
  <si>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</si>
  <si>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</si>
  <si>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</si>
  <si>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</si>
  <si>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</si>
  <si>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</si>
  <si>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</si>
  <si>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</si>
  <si>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</si>
  <si>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</si>
  <si>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</si>
  <si>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</si>
  <si>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</si>
  <si>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</si>
  <si>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</si>
  <si>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</si>
  <si>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</si>
  <si>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</si>
  <si>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</si>
  <si>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</si>
  <si>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</si>
  <si>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</si>
  <si>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</si>
  <si>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</si>
  <si>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</si>
  <si>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</si>
  <si>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</si>
  <si>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</si>
  <si>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</si>
  <si>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</si>
  <si>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</si>
  <si>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</si>
  <si>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</si>
  <si>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</si>
  <si>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</si>
  <si>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</si>
  <si>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</si>
  <si>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</si>
  <si>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</si>
  <si>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</si>
  <si>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</si>
  <si>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</si>
  <si>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</si>
  <si>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</si>
  <si>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</si>
  <si>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</si>
  <si>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</si>
  <si>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</si>
  <si>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</si>
  <si>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</si>
  <si>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</si>
  <si>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</si>
  <si>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</si>
  <si>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</si>
  <si>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</si>
  <si>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</si>
  <si>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</si>
  <si>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</si>
  <si>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</si>
  <si>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</si>
  <si>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</si>
  <si>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</si>
  <si>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</si>
  <si>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</si>
  <si>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</si>
  <si>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</si>
  <si>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</si>
  <si>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</si>
  <si>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</si>
  <si>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</si>
  <si>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</si>
  <si>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</si>
  <si>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</si>
  <si>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</si>
  <si>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</si>
  <si>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</si>
  <si>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</si>
  <si>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</si>
  <si>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</si>
  <si>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</si>
  <si>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</si>
  <si>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</si>
  <si>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</si>
  <si>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</si>
  <si>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</si>
  <si>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</si>
  <si>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</si>
  <si>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</si>
  <si>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</si>
  <si>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</si>
  <si>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</si>
  <si>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</si>
  <si>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</si>
  <si>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</si>
  <si>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</si>
  <si>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</si>
  <si>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</si>
  <si>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</si>
  <si>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</si>
  <si>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</si>
  <si>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</si>
  <si>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</si>
  <si>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</si>
  <si>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</si>
  <si>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</si>
  <si>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</si>
  <si>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</si>
  <si>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</si>
  <si>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</si>
  <si>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</si>
  <si>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</si>
  <si>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</si>
  <si>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</si>
  <si>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</si>
  <si>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</si>
  <si>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</si>
  <si>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</si>
  <si>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</si>
  <si>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</si>
  <si>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</si>
  <si>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</si>
  <si>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</si>
  <si>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</si>
  <si>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</si>
  <si>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</si>
  <si>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</si>
  <si>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</si>
  <si>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</si>
  <si>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</si>
  <si>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</si>
  <si>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</si>
  <si>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</si>
  <si>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</si>
  <si>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</si>
  <si>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</si>
  <si>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</si>
  <si>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</si>
  <si>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</si>
  <si>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</si>
  <si>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</si>
  <si>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</si>
  <si>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</si>
  <si>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</si>
  <si>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</si>
  <si>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</si>
  <si>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</si>
  <si>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</si>
  <si>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</si>
  <si>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</si>
  <si>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</si>
  <si>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</si>
  <si>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</si>
  <si>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</si>
  <si>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</si>
  <si>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</si>
  <si>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</si>
  <si>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</si>
  <si>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</si>
  <si>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</si>
  <si>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</si>
  <si>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</si>
  <si>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</si>
  <si>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</si>
  <si>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</si>
  <si>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</si>
  <si>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</si>
  <si>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</si>
  <si>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</si>
  <si>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</si>
  <si>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</si>
  <si>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</si>
  <si>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</si>
  <si>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</si>
  <si>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</si>
  <si>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</si>
  <si>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</si>
  <si>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</si>
  <si>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</si>
  <si>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</si>
  <si>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</si>
  <si>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</si>
  <si>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</si>
  <si>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</si>
  <si>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</si>
  <si>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</si>
  <si>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</si>
  <si>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</si>
  <si>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</si>
  <si>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</si>
  <si>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</si>
  <si>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</si>
  <si>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</si>
  <si>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</si>
  <si>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</si>
  <si>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</si>
  <si>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</si>
  <si>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</si>
  <si>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</si>
  <si>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</si>
  <si>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</si>
  <si>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</si>
  <si>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</si>
  <si>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</si>
  <si>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</si>
  <si>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</si>
  <si>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</si>
  <si>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</si>
  <si>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</si>
  <si>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</si>
  <si>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</si>
  <si>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</si>
  <si>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</si>
  <si>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</si>
  <si>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</si>
  <si>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</si>
  <si>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</si>
  <si>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</si>
  <si>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</si>
  <si>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</si>
  <si>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</si>
  <si>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</si>
  <si>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</si>
  <si>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</si>
  <si>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</si>
  <si>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</si>
  <si>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</si>
  <si>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</si>
  <si>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</si>
  <si>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</si>
  <si>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</si>
  <si>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</si>
  <si>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</si>
  <si>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</si>
  <si>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</si>
  <si>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</si>
  <si>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</si>
  <si>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</si>
  <si>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</si>
  <si>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</si>
  <si>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</si>
  <si>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</si>
  <si>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</si>
  <si>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</si>
  <si>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</si>
  <si>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</si>
  <si>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</si>
  <si>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</si>
  <si>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</si>
  <si>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</si>
  <si>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</si>
  <si>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</si>
  <si>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</si>
  <si>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</si>
  <si>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</si>
  <si>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</si>
  <si>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</si>
  <si>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</si>
  <si>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</si>
  <si>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</si>
  <si>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</si>
  <si>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</si>
  <si>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</si>
  <si>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</si>
  <si>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</si>
  <si>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</si>
  <si>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</si>
  <si>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</si>
  <si>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</si>
  <si>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</si>
  <si>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</si>
  <si>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</si>
  <si>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</si>
  <si>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</si>
  <si>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</si>
  <si>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</si>
  <si>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</si>
  <si>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</si>
  <si>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</si>
  <si>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</si>
  <si>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</si>
  <si>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</si>
  <si>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</si>
  <si>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</si>
  <si>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</si>
  <si>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</si>
  <si>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</si>
  <si>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</si>
  <si>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</si>
  <si>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</si>
  <si>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</si>
  <si>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</si>
  <si>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</si>
  <si>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</si>
  <si>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</si>
  <si>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</si>
  <si>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</si>
  <si>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</si>
  <si>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</si>
  <si>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</si>
  <si>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</si>
  <si>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</si>
  <si>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</si>
  <si>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</si>
  <si>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</si>
  <si>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</si>
  <si>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</si>
  <si>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</si>
  <si>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</si>
  <si>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</si>
  <si>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</si>
  <si>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</si>
  <si>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</si>
  <si>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</si>
  <si>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</si>
  <si>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</si>
  <si>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</si>
  <si>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</si>
  <si>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</si>
  <si>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</si>
  <si>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</si>
  <si>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</si>
  <si>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</si>
  <si>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</si>
  <si>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</si>
  <si>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</si>
  <si>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</si>
  <si>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</si>
  <si>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</si>
  <si>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</si>
  <si>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</si>
  <si>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</si>
  <si>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</si>
  <si>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</si>
  <si>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</si>
  <si>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</si>
  <si>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</si>
  <si>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</si>
  <si>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</si>
  <si>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</si>
  <si>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</si>
  <si>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</si>
  <si>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</si>
  <si>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</si>
  <si>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</si>
  <si>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</si>
  <si>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</si>
  <si>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</si>
  <si>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</si>
  <si>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</si>
  <si>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</si>
  <si>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</si>
  <si>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</si>
  <si>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</si>
  <si>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</si>
  <si>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</si>
  <si>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</si>
  <si>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</si>
  <si>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</si>
  <si>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</si>
  <si>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</si>
  <si>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</si>
  <si>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</si>
  <si>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</si>
  <si>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</si>
  <si>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</si>
  <si>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</si>
  <si>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</si>
  <si>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</si>
  <si>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</si>
  <si>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</si>
  <si>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</si>
  <si>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</si>
  <si>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</si>
  <si>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</si>
  <si>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</si>
  <si>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</si>
  <si>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</si>
  <si>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</si>
  <si>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</si>
  <si>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</si>
  <si>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</si>
  <si>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</si>
  <si>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</si>
  <si>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</si>
  <si>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</si>
  <si>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</si>
  <si>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</si>
  <si>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</si>
  <si>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</si>
  <si>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</si>
  <si>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</si>
  <si>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</si>
  <si>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</si>
  <si>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</si>
  <si>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</si>
  <si>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</si>
  <si>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</si>
  <si>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</si>
  <si>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</si>
  <si>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</si>
  <si>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</si>
  <si>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</si>
  <si>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</si>
  <si>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</si>
  <si>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</si>
  <si>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</si>
  <si>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</si>
  <si>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</si>
  <si>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</si>
  <si>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</si>
  <si>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</si>
  <si>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</si>
  <si>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</si>
  <si>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</si>
  <si>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</si>
  <si>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</si>
  <si>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</si>
  <si>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</si>
  <si>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</si>
  <si>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</si>
  <si>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</si>
  <si>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</si>
  <si>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</si>
  <si>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</si>
  <si>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</si>
  <si>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</si>
  <si>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</si>
  <si>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</si>
  <si>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</si>
  <si>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</si>
  <si>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</si>
  <si>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</si>
  <si>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</si>
  <si>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</si>
  <si>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</si>
  <si>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</si>
  <si>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</si>
  <si>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</si>
  <si>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</si>
  <si>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</si>
  <si>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</si>
  <si>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</si>
  <si>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</si>
  <si>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</si>
  <si>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</si>
  <si>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</si>
  <si>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</si>
  <si>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</si>
  <si>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</si>
  <si>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</si>
  <si>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</si>
  <si>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</si>
  <si>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</si>
  <si>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</si>
  <si>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</si>
  <si>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</si>
  <si>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</si>
  <si>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</si>
  <si>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</si>
  <si>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</si>
  <si>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</si>
  <si>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</si>
  <si>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</si>
  <si>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</si>
  <si>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</si>
  <si>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</si>
  <si>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</si>
  <si>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</si>
  <si>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</si>
  <si>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</si>
  <si>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</si>
  <si>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</si>
  <si>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</si>
  <si>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</si>
  <si>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</si>
  <si>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</si>
  <si>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</si>
  <si>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</si>
  <si>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</si>
  <si>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</si>
  <si>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</si>
  <si>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</si>
  <si>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</si>
  <si>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</si>
  <si>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</si>
  <si>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</si>
  <si>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</si>
  <si>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</si>
  <si>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</si>
  <si>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</si>
  <si>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</si>
  <si>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</si>
  <si>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</si>
  <si>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</si>
  <si>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</si>
  <si>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</si>
  <si>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</si>
  <si>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</si>
  <si>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</si>
  <si>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</si>
  <si>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</si>
  <si>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</si>
  <si>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</si>
  <si>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</si>
  <si>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</si>
  <si>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</si>
  <si>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</si>
  <si>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</si>
  <si>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</si>
  <si>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</si>
  <si>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</si>
  <si>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</si>
  <si>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</si>
  <si>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</si>
  <si>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</si>
  <si>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</si>
  <si>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</si>
  <si>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</si>
  <si>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</si>
  <si>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</si>
  <si>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</si>
  <si>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</si>
  <si>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</si>
  <si>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</si>
  <si>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</si>
  <si>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</si>
  <si>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</si>
  <si>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</si>
  <si>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</si>
  <si>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</si>
  <si>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</si>
  <si>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</si>
  <si>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</si>
  <si>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</si>
  <si>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</si>
  <si>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</si>
  <si>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</si>
  <si>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</si>
  <si>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</si>
  <si>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</si>
  <si>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</si>
  <si>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</si>
  <si>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</si>
  <si>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</si>
  <si>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</si>
  <si>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</si>
  <si>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</si>
  <si>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</si>
  <si>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</si>
  <si>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</si>
  <si>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</si>
  <si>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</si>
  <si>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</si>
  <si>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</si>
  <si>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</si>
  <si>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</si>
  <si>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</si>
  <si>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</si>
  <si>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</si>
  <si>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</si>
  <si>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</si>
  <si>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</si>
  <si>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</si>
  <si>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</si>
  <si>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</si>
  <si>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</si>
  <si>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</si>
  <si>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</si>
  <si>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</si>
  <si>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</si>
  <si>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</si>
  <si>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</si>
  <si>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</si>
  <si>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</si>
  <si>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</si>
  <si>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</si>
  <si>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</si>
  <si>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</si>
  <si>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</si>
  <si>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</si>
  <si>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</si>
  <si>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</si>
  <si>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</si>
  <si>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</si>
  <si>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</si>
  <si>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</si>
  <si>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</si>
  <si>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</si>
  <si>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</si>
  <si>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</si>
  <si>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</si>
  <si>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</si>
  <si>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</si>
  <si>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</si>
  <si>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</si>
  <si>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</si>
  <si>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</si>
  <si>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</si>
  <si>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</si>
  <si>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</si>
  <si>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</si>
  <si>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</si>
  <si>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</si>
  <si>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</si>
  <si>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</si>
  <si>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</si>
  <si>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</si>
  <si>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</si>
  <si>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</si>
  <si>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</si>
  <si>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</si>
  <si>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</si>
  <si>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</si>
  <si>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</si>
  <si>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</si>
  <si>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</si>
  <si>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</si>
  <si>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</si>
  <si>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</si>
  <si>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</si>
  <si>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</si>
  <si>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</si>
  <si>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</si>
  <si>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</si>
  <si>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</si>
  <si>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</si>
  <si>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</si>
  <si>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</si>
  <si>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</si>
  <si>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</si>
  <si>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</si>
  <si>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</si>
  <si>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</si>
  <si>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</si>
  <si>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</si>
  <si>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</si>
  <si>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</si>
  <si>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</si>
  <si>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</si>
  <si>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</si>
  <si>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</si>
  <si>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</si>
  <si>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</si>
  <si>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</si>
  <si>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</si>
  <si>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</si>
  <si>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</si>
  <si>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</si>
  <si>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</si>
  <si>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</si>
  <si>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</si>
  <si>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</si>
  <si>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</si>
  <si>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</si>
  <si>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</si>
  <si>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</si>
  <si>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</si>
  <si>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</si>
  <si>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</si>
  <si>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</si>
  <si>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</si>
  <si>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</si>
  <si>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</si>
  <si>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</si>
  <si>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</si>
  <si>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</si>
  <si>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</si>
  <si>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</si>
  <si>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</si>
  <si>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</si>
  <si>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</si>
  <si>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</si>
  <si>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</si>
  <si>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</si>
  <si>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</si>
  <si>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</si>
  <si>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</si>
  <si>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</si>
  <si>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</si>
  <si>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</si>
  <si>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</si>
  <si>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</si>
  <si>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</si>
  <si>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</si>
  <si>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</si>
  <si>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</si>
  <si>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</si>
  <si>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</si>
  <si>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</si>
  <si>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</si>
  <si>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</si>
  <si>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</si>
  <si>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</si>
  <si>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</si>
  <si>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</si>
  <si>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</si>
  <si>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</si>
  <si>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</si>
  <si>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</si>
  <si>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</si>
  <si>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</si>
  <si>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</si>
  <si>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</si>
  <si>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</si>
  <si>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</si>
  <si>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</si>
  <si>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</si>
  <si>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</si>
  <si>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</si>
  <si>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</si>
  <si>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</si>
  <si>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</si>
  <si>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</si>
  <si>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</si>
  <si>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</si>
  <si>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</si>
  <si>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</si>
  <si>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</si>
  <si>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</si>
  <si>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</si>
  <si>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</si>
  <si>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</si>
  <si>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</si>
  <si>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</si>
  <si>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</si>
  <si>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</si>
  <si>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</si>
  <si>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</si>
  <si>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</si>
  <si>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</si>
  <si>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</si>
  <si>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</si>
  <si>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</si>
  <si>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</si>
  <si>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</si>
  <si>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</si>
  <si>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</si>
  <si>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</si>
  <si>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</si>
  <si>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</si>
  <si>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</si>
  <si>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</si>
  <si>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</si>
  <si>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</si>
  <si>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</si>
  <si>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</si>
  <si>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</si>
  <si>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</si>
  <si>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</si>
  <si>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</si>
  <si>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</si>
  <si>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</si>
  <si>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</si>
  <si>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</si>
  <si>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</si>
  <si>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</si>
  <si>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</si>
  <si>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</si>
  <si>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</si>
  <si>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</si>
  <si>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</si>
  <si>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</si>
  <si>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</si>
  <si>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</si>
  <si>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</si>
  <si>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</si>
  <si>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</si>
  <si>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</si>
  <si>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</si>
  <si>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</si>
  <si>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</si>
  <si>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</si>
  <si>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</si>
  <si>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</si>
  <si>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</si>
  <si>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</si>
  <si>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</si>
  <si>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</si>
  <si>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</si>
  <si>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</si>
  <si>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</si>
  <si>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</si>
  <si>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</si>
  <si>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</si>
  <si>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</si>
  <si>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</si>
  <si>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</si>
  <si>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</si>
  <si>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</si>
  <si>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</si>
  <si>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</si>
  <si>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</si>
  <si>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</si>
  <si>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</si>
  <si>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</si>
  <si>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</si>
  <si>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</si>
  <si>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</si>
  <si>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</si>
  <si>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</si>
  <si>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</si>
  <si>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</si>
  <si>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</si>
  <si>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</si>
  <si>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</si>
  <si>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</si>
  <si>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</si>
  <si>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</si>
  <si>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</si>
  <si>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</si>
  <si>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</si>
  <si>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</si>
  <si>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</si>
  <si>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</si>
  <si>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</si>
  <si>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</si>
  <si>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</si>
  <si>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</si>
  <si>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</si>
  <si>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</si>
  <si>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</si>
  <si>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</si>
  <si>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</si>
  <si>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</si>
  <si>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</si>
  <si>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</si>
  <si>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</si>
  <si>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</si>
  <si>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</si>
  <si>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</si>
  <si>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</si>
  <si>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</si>
  <si>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</si>
  <si>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</si>
  <si>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</si>
  <si>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</si>
  <si>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</si>
  <si>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</si>
  <si>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</si>
  <si>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</si>
  <si>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</si>
  <si>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</si>
  <si>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</si>
  <si>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</si>
  <si>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</si>
  <si>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</si>
  <si>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</si>
  <si>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</si>
  <si>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</si>
  <si>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</si>
  <si>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</si>
  <si>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</si>
  <si>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</si>
  <si>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</si>
  <si>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</si>
  <si>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</si>
  <si>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</si>
  <si>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</si>
  <si>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</si>
  <si>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</si>
  <si>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</si>
  <si>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</si>
  <si>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</si>
  <si>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</si>
  <si>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</si>
  <si>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</si>
  <si>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</si>
  <si>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</si>
  <si>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</si>
  <si>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</si>
  <si>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</si>
  <si>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</si>
  <si>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</si>
  <si>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</si>
  <si>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</si>
  <si>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</si>
  <si>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</si>
  <si>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</si>
  <si>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</si>
  <si>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</si>
  <si>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</si>
  <si>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</si>
  <si>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</si>
  <si>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</si>
  <si>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</si>
  <si>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</si>
  <si>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</si>
  <si>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</si>
  <si>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</si>
  <si>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</si>
  <si>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</si>
  <si>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</si>
  <si>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</si>
  <si>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</si>
  <si>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</si>
  <si>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</si>
  <si>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</si>
  <si>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</si>
  <si>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</si>
  <si>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</si>
  <si>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</si>
  <si>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</si>
  <si>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</si>
  <si>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</si>
  <si>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</si>
  <si>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</si>
  <si>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</si>
  <si>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</si>
  <si>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</si>
  <si>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</si>
  <si>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</si>
  <si>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</si>
  <si>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</si>
  <si>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</si>
  <si>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</si>
  <si>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</si>
  <si>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</si>
  <si>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</si>
  <si>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</si>
  <si>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</si>
  <si>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</si>
  <si>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</si>
  <si>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</si>
  <si>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</si>
  <si>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</si>
  <si>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</si>
  <si>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</si>
  <si>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</si>
  <si>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</si>
  <si>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</si>
  <si>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</si>
  <si>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</si>
  <si>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</si>
  <si>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</si>
  <si>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</si>
  <si>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</si>
  <si>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</si>
  <si>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</si>
  <si>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</si>
  <si>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</si>
  <si>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</si>
  <si>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</si>
  <si>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</si>
  <si>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</si>
  <si>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</si>
  <si>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</si>
  <si>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</si>
  <si>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</si>
  <si>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</si>
  <si>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</si>
  <si>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</si>
  <si>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</si>
  <si>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</si>
  <si>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</si>
  <si>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</si>
  <si>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</si>
  <si>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</si>
  <si>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</si>
  <si>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</si>
  <si>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</si>
  <si>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</si>
  <si>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</si>
  <si>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</si>
  <si>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</si>
  <si>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</si>
  <si>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</si>
  <si>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</si>
  <si>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</si>
  <si>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</si>
  <si>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</si>
  <si>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</si>
  <si>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</si>
  <si>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</si>
  <si>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</si>
  <si>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</si>
  <si>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</si>
  <si>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</si>
  <si>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</si>
  <si>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</si>
  <si>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</si>
  <si>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</si>
  <si>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</si>
  <si>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</si>
  <si>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</si>
  <si>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</si>
  <si>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</si>
  <si>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</si>
  <si>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</si>
  <si>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</si>
  <si>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</si>
  <si>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</si>
  <si>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</si>
  <si>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</si>
  <si>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</si>
  <si>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</si>
  <si>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</si>
  <si>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</si>
  <si>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</si>
  <si>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</si>
  <si>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</si>
  <si>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</si>
  <si>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</si>
  <si>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</si>
  <si>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</si>
  <si>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</si>
  <si>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</si>
  <si>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</si>
  <si>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</si>
  <si>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</si>
  <si>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</si>
  <si>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</si>
  <si>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</si>
  <si>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</si>
  <si>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</si>
  <si>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</si>
  <si>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</si>
  <si>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</si>
  <si>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</si>
  <si>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</si>
  <si>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</si>
  <si>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</si>
  <si>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</si>
  <si>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</si>
  <si>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</si>
  <si>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</si>
  <si>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</si>
  <si>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</si>
  <si>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</si>
  <si>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</si>
  <si>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</si>
  <si>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</si>
  <si>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</si>
  <si>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</si>
  <si>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</si>
  <si>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</si>
  <si>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</si>
  <si>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</si>
  <si>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</si>
  <si>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</si>
  <si>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</si>
  <si>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</si>
  <si>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</si>
  <si>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</si>
  <si>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</si>
  <si>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</si>
  <si>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</si>
  <si>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</si>
  <si>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</si>
  <si>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</si>
  <si>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</si>
  <si>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</si>
  <si>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</si>
  <si>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</si>
  <si>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</si>
  <si>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</si>
  <si>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</si>
  <si>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</si>
  <si>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</si>
  <si>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</si>
  <si>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</si>
  <si>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</si>
  <si>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</si>
  <si>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</si>
  <si>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</si>
  <si>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</si>
  <si>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</si>
  <si>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</si>
  <si>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</si>
  <si>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</si>
  <si>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</si>
  <si>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</si>
  <si>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</si>
  <si>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</si>
  <si>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</si>
  <si>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</si>
  <si>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</si>
  <si>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</si>
  <si>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</si>
  <si>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</si>
  <si>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</si>
  <si>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</si>
  <si>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</si>
  <si>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</si>
  <si>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</si>
  <si>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</si>
  <si>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</si>
  <si>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</si>
  <si>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</si>
  <si>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</si>
  <si>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</si>
  <si>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</si>
  <si>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</si>
  <si>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</si>
  <si>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</si>
  <si>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</si>
  <si>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</si>
  <si>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</si>
  <si>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</si>
  <si>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</si>
  <si>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</si>
  <si>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</si>
  <si>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</si>
  <si>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</si>
  <si>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</si>
  <si>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</si>
  <si>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</si>
  <si>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</si>
  <si>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</si>
  <si>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</si>
  <si>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</si>
  <si>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</si>
  <si>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</si>
  <si>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</si>
  <si>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</si>
  <si>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</si>
  <si>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</si>
  <si>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</si>
  <si>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</si>
  <si>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</si>
  <si>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</si>
  <si>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</si>
  <si>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</si>
  <si>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</si>
  <si>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</si>
  <si>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</si>
  <si>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</si>
  <si>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</si>
  <si>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</si>
  <si>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</si>
  <si>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</si>
  <si>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</si>
  <si>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</si>
  <si>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</si>
  <si>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</si>
  <si>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</si>
  <si>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</si>
  <si>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</si>
  <si>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</si>
  <si>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</si>
  <si>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</si>
  <si>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</si>
  <si>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</si>
  <si>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</si>
  <si>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</si>
  <si>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</si>
  <si>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</si>
  <si>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</si>
  <si>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</si>
  <si>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</si>
  <si>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</si>
  <si>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</si>
  <si>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</si>
  <si>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</si>
  <si>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</si>
  <si>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</si>
  <si>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</si>
  <si>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</si>
  <si>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</si>
  <si>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</si>
  <si>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</si>
  <si>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</si>
  <si>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</si>
  <si>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</si>
  <si>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</si>
  <si>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</si>
  <si>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</si>
  <si>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</si>
  <si>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</si>
  <si>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</si>
  <si>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</si>
  <si>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</si>
  <si>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</si>
  <si>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</si>
  <si>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</si>
  <si>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</si>
  <si>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</si>
  <si>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</si>
  <si>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</si>
  <si>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</si>
  <si>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</si>
  <si>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</si>
  <si>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</si>
  <si>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</si>
  <si>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</si>
  <si>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</si>
  <si>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</si>
  <si>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</si>
  <si>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</si>
  <si>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</si>
  <si>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</si>
  <si>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</si>
  <si>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</si>
  <si>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</si>
  <si>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</si>
  <si>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</si>
  <si>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</si>
  <si>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</si>
  <si>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</si>
  <si>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</si>
  <si>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</si>
  <si>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</si>
  <si>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</si>
  <si>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</si>
  <si>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</si>
  <si>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</si>
  <si>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</si>
  <si>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</si>
  <si>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</si>
  <si>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</si>
  <si>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</si>
  <si>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</si>
  <si>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</si>
  <si>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</si>
  <si>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</si>
  <si>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</si>
  <si>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</si>
  <si>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</si>
  <si>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</si>
  <si>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</si>
  <si>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</si>
  <si>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</si>
  <si>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</si>
  <si>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</si>
  <si>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</si>
  <si>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</si>
  <si>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</si>
  <si>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</si>
  <si>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</si>
  <si>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</si>
  <si>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</si>
  <si>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</si>
  <si>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</si>
  <si>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</si>
  <si>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</si>
  <si>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</si>
  <si>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</si>
  <si>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</si>
  <si>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</si>
  <si>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</si>
  <si>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</si>
  <si>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</si>
  <si>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</si>
  <si>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</si>
  <si>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</si>
  <si>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</si>
  <si>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</si>
  <si>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</si>
  <si>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</si>
  <si>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</si>
  <si>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</si>
  <si>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</si>
  <si>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</si>
  <si>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</si>
  <si>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</si>
  <si>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</si>
  <si>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</si>
  <si>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</si>
  <si>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</si>
  <si>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</si>
  <si>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</si>
  <si>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</si>
  <si>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</si>
  <si>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</si>
  <si>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</si>
  <si>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</si>
  <si>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</si>
  <si>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</si>
  <si>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</si>
  <si>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</si>
  <si>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</si>
  <si>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</si>
  <si>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</si>
  <si>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</si>
  <si>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</si>
  <si>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</si>
  <si>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</si>
  <si>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</si>
  <si>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</si>
  <si>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</si>
  <si>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</si>
  <si>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</si>
  <si>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</si>
  <si>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</si>
  <si>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</si>
  <si>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</si>
  <si>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</si>
  <si>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</si>
  <si>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</si>
  <si>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</si>
  <si>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</si>
  <si>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</si>
  <si>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</si>
  <si>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</si>
  <si>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</si>
  <si>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</si>
  <si>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</si>
  <si>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</si>
  <si>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</si>
  <si>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</si>
  <si>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</si>
  <si>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</si>
  <si>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</si>
  <si>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</si>
  <si>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</si>
  <si>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</si>
  <si>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</si>
  <si>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</si>
  <si>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</si>
  <si>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</si>
  <si>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</si>
  <si>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</si>
  <si>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</si>
  <si>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</si>
  <si>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</si>
  <si>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</si>
  <si>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</si>
  <si>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</si>
  <si>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</si>
  <si>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</si>
  <si>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</si>
  <si>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</si>
  <si>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</si>
  <si>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</si>
  <si>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</si>
  <si>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</si>
  <si>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</si>
  <si>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</si>
  <si>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</si>
  <si>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</si>
  <si>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</si>
  <si>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</si>
  <si>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</si>
  <si>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</si>
  <si>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</si>
  <si>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</si>
  <si>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</si>
  <si>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</si>
  <si>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</si>
  <si>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</si>
  <si>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</si>
  <si>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</si>
  <si>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</si>
  <si>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</si>
  <si>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</si>
  <si>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</si>
  <si>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</si>
  <si>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</si>
  <si>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</si>
  <si>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</si>
  <si>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</si>
  <si>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</si>
  <si>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</si>
  <si>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</si>
  <si>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</si>
  <si>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</si>
  <si>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</si>
  <si>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</si>
  <si>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</si>
  <si>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</si>
  <si>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</si>
  <si>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</si>
  <si>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</si>
  <si>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</si>
  <si>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</si>
  <si>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</si>
  <si>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</si>
  <si>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</si>
  <si>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</si>
  <si>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</si>
  <si>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</si>
  <si>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</si>
  <si>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</si>
  <si>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</si>
  <si>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</si>
  <si>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</si>
  <si>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</si>
  <si>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</si>
  <si>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</si>
  <si>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</si>
  <si>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</si>
  <si>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</si>
  <si>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</si>
  <si>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</si>
  <si>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</si>
  <si>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</si>
  <si>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</si>
  <si>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</si>
  <si>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</si>
  <si>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</si>
  <si>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</si>
  <si>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</si>
  <si>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</si>
  <si>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</si>
  <si>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</si>
  <si>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</si>
  <si>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</si>
  <si>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</si>
  <si>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</si>
  <si>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</si>
  <si>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</si>
  <si>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</si>
  <si>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</si>
  <si>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</si>
  <si>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</si>
  <si>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</si>
  <si>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</si>
  <si>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</si>
  <si>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</si>
  <si>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</si>
  <si>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</si>
  <si>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</si>
  <si>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</si>
  <si>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</si>
  <si>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</si>
  <si>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</si>
  <si>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</si>
  <si>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</si>
  <si>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</si>
  <si>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</si>
  <si>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</si>
  <si>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</si>
  <si>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</si>
  <si>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</si>
  <si>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</si>
  <si>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</si>
  <si>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</si>
  <si>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</si>
  <si>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</si>
  <si>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</si>
  <si>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</si>
  <si>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</si>
  <si>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</si>
  <si>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</si>
  <si>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</si>
  <si>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</si>
  <si>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</si>
  <si>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</si>
  <si>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</si>
  <si>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</si>
  <si>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</si>
  <si>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</si>
  <si>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</si>
  <si>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</si>
  <si>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</si>
  <si>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</si>
  <si>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</si>
  <si>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</si>
  <si>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</si>
  <si>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</si>
  <si>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</si>
  <si>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</si>
  <si>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</si>
  <si>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</si>
  <si>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</si>
  <si>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</si>
  <si>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</si>
  <si>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</si>
  <si>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</si>
  <si>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</si>
  <si>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</si>
  <si>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</si>
  <si>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</si>
  <si>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</si>
  <si>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</si>
  <si>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</si>
  <si>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</si>
  <si>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</si>
  <si>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</si>
  <si>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</si>
  <si>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</si>
  <si>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</si>
  <si>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</si>
  <si>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</si>
  <si>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</si>
  <si>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</si>
  <si>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</si>
  <si>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</si>
  <si>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</si>
  <si>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</si>
  <si>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</si>
  <si>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</si>
  <si>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</si>
  <si>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</si>
  <si>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</si>
  <si>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</si>
  <si>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</si>
  <si>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</si>
  <si>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</si>
  <si>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</si>
  <si>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</si>
  <si>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</si>
  <si>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</si>
  <si>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</si>
  <si>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</si>
  <si>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</si>
  <si>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</si>
  <si>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</si>
  <si>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</si>
  <si>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</si>
  <si>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</si>
  <si>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</si>
  <si>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</si>
  <si>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</si>
  <si>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</si>
  <si>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</si>
  <si>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</si>
  <si>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</si>
  <si>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</si>
  <si>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</si>
  <si>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</si>
  <si>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</si>
  <si>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</si>
  <si>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</si>
  <si>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</si>
  <si>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</si>
  <si>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</si>
  <si>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</si>
  <si>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</si>
  <si>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</si>
  <si>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</si>
  <si>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</si>
  <si>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</si>
  <si>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</si>
  <si>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</si>
  <si>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</si>
  <si>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</si>
  <si>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</si>
  <si>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</si>
  <si>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</si>
  <si>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</si>
  <si>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</si>
  <si>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</si>
  <si>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</si>
  <si>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</si>
  <si>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</si>
  <si>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</si>
  <si>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</si>
  <si>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</si>
  <si>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</si>
  <si>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</si>
  <si>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</si>
  <si>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</si>
  <si>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</si>
  <si>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</si>
  <si>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</si>
  <si>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</si>
  <si>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</si>
  <si>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</si>
  <si>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</si>
  <si>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</si>
  <si>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</si>
  <si>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</si>
  <si>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</si>
  <si>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</si>
  <si>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</si>
  <si>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</si>
  <si>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</si>
  <si>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</si>
  <si>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</si>
  <si>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</si>
  <si>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</si>
  <si>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</si>
  <si>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</si>
  <si>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</si>
  <si>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</si>
  <si>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</si>
  <si>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</si>
  <si>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</si>
  <si>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</si>
  <si>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</si>
  <si>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</si>
  <si>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</si>
  <si>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</si>
  <si>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</si>
  <si>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</si>
  <si>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</si>
  <si>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</si>
  <si>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</si>
  <si>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</si>
  <si>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</si>
  <si>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</si>
  <si>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</si>
  <si>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</si>
  <si>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</si>
  <si>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</si>
  <si>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</si>
  <si>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</si>
  <si>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</si>
  <si>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</si>
  <si>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</si>
  <si>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</si>
  <si>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</si>
  <si>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</si>
  <si>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</si>
  <si>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</si>
  <si>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</si>
  <si>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</si>
  <si>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</si>
  <si>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</si>
  <si>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</si>
  <si>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</si>
  <si>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</si>
  <si>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</si>
  <si>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</si>
  <si>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</si>
  <si>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</si>
  <si>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</si>
  <si>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</si>
  <si>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</si>
  <si>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</si>
  <si>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</si>
  <si>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</si>
  <si>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</si>
  <si>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</si>
  <si>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</si>
  <si>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</si>
  <si>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</si>
  <si>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</si>
  <si>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</si>
  <si>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</si>
  <si>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</si>
  <si>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</si>
  <si>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</si>
  <si>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</si>
  <si>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</si>
  <si>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</si>
  <si>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</si>
  <si>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</si>
  <si>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</si>
  <si>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</si>
  <si>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</si>
  <si>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</si>
  <si>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</si>
  <si>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</si>
  <si>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</si>
  <si>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</si>
  <si>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</si>
  <si>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</si>
  <si>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</si>
  <si>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</si>
  <si>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</si>
  <si>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</si>
  <si>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</si>
  <si>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</si>
  <si>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</si>
  <si>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</si>
  <si>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</si>
  <si>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</si>
  <si>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</si>
  <si>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</si>
  <si>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</si>
  <si>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</si>
  <si>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</si>
  <si>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</si>
  <si>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</si>
  <si>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</si>
  <si>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</si>
  <si>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</si>
  <si>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</si>
  <si>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</si>
  <si>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</si>
  <si>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</si>
  <si>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</si>
  <si>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</si>
  <si>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</si>
  <si>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</si>
  <si>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</si>
  <si>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</si>
  <si>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</si>
  <si>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</si>
  <si>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</si>
  <si>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</si>
  <si>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</si>
  <si>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</si>
  <si>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</si>
  <si>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</si>
  <si>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</si>
  <si>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</si>
  <si>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</si>
  <si>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</si>
  <si>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</si>
  <si>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</si>
  <si>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</si>
  <si>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</si>
  <si>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</si>
  <si>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</si>
  <si>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</si>
  <si>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</si>
  <si>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</si>
  <si>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</si>
  <si>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</si>
  <si>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</si>
  <si>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</si>
  <si>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</si>
  <si>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</si>
  <si>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</si>
  <si>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</si>
  <si>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</si>
  <si>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</si>
  <si>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</si>
  <si>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</si>
  <si>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</si>
  <si>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</si>
  <si>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</si>
  <si>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</si>
  <si>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</si>
  <si>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</si>
  <si>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</si>
  <si>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</si>
  <si>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</si>
  <si>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</si>
  <si>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</si>
  <si>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</si>
  <si>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</si>
  <si>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</si>
  <si>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</si>
  <si>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</si>
  <si>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</si>
  <si>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</si>
  <si>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</si>
  <si>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</si>
  <si>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</si>
  <si>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</si>
  <si>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</si>
  <si>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</si>
  <si>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</si>
  <si>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</si>
  <si>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</si>
  <si>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</si>
  <si>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</si>
  <si>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</si>
  <si>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</si>
  <si>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</si>
  <si>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</si>
  <si>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</si>
  <si>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</si>
  <si>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</si>
  <si>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</si>
  <si>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</si>
  <si>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</si>
  <si>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</si>
  <si>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</si>
  <si>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</si>
  <si>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</si>
  <si>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</si>
  <si>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</si>
  <si>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</si>
  <si>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</si>
  <si>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</si>
  <si>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</si>
  <si>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</si>
  <si>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</si>
  <si>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</si>
  <si>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</si>
  <si>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</si>
  <si>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</si>
  <si>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</si>
  <si>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</si>
  <si>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</si>
  <si>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</si>
  <si>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</si>
  <si>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</si>
  <si>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</si>
  <si>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</si>
  <si>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</si>
  <si>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</si>
  <si>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</si>
  <si>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</si>
  <si>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</si>
  <si>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</si>
  <si>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</si>
  <si>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</si>
  <si>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</si>
  <si>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</si>
  <si>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</si>
  <si>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</si>
  <si>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</si>
  <si>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</si>
  <si>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</si>
  <si>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</si>
  <si>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</si>
  <si>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</si>
  <si>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</si>
  <si>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</si>
  <si>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</si>
  <si>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</si>
  <si>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</si>
  <si>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</si>
  <si>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</si>
  <si>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</si>
  <si>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</si>
  <si>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</si>
  <si>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</si>
  <si>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</si>
  <si>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</si>
  <si>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</si>
  <si>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</si>
  <si>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</si>
  <si>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</si>
  <si>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</si>
  <si>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</si>
  <si>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</si>
  <si>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</si>
  <si>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</si>
  <si>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</si>
  <si>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</si>
  <si>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</si>
  <si>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</si>
  <si>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</si>
  <si>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</si>
  <si>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</si>
  <si>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</si>
  <si>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</si>
  <si>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</si>
  <si>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</si>
  <si>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</si>
  <si>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</si>
  <si>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</si>
  <si>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</si>
  <si>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</si>
  <si>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</si>
  <si>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</si>
  <si>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</si>
  <si>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</si>
  <si>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</si>
  <si>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</si>
  <si>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</si>
  <si>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</si>
  <si>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</si>
  <si>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</si>
  <si>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</si>
  <si>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</si>
  <si>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</si>
  <si>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</si>
  <si>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</si>
  <si>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</si>
  <si>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</si>
  <si>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</si>
  <si>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</si>
  <si>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</si>
  <si>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</si>
  <si>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</si>
  <si>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</si>
  <si>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</si>
  <si>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</si>
  <si>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</si>
  <si>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</si>
  <si>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</si>
  <si>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</si>
  <si>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</si>
  <si>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</si>
  <si>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</si>
  <si>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</si>
  <si>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</si>
  <si>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</si>
  <si>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</si>
  <si>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</si>
  <si>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</si>
  <si>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</si>
  <si>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</si>
  <si>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</si>
  <si>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</si>
  <si>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</si>
  <si>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</si>
  <si>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</si>
  <si>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</si>
  <si>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</si>
  <si>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</si>
  <si>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</si>
  <si>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</si>
  <si>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</si>
  <si>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</si>
  <si>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</si>
  <si>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</si>
  <si>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</si>
  <si>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</si>
  <si>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</si>
  <si>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</si>
  <si>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</si>
  <si>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</si>
  <si>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</si>
  <si>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</si>
  <si>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</si>
  <si>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</si>
  <si>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</si>
  <si>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</si>
  <si>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</si>
  <si>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</si>
  <si>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</si>
  <si>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</si>
  <si>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</si>
  <si>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</si>
  <si>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</si>
  <si>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</si>
  <si>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</si>
  <si>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</si>
  <si>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</si>
  <si>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</si>
  <si>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</si>
  <si>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</si>
  <si>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</si>
  <si>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</si>
  <si>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</si>
  <si>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</si>
  <si>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</si>
  <si>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</si>
  <si>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</si>
  <si>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</si>
  <si>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</si>
  <si>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</si>
  <si>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</si>
  <si>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</si>
  <si>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</si>
  <si>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</si>
  <si>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</si>
  <si>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</si>
  <si>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</si>
  <si>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</si>
  <si>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</si>
  <si>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</si>
  <si>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</si>
  <si>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</si>
  <si>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</si>
  <si>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</si>
  <si>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</si>
  <si>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</si>
  <si>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</si>
  <si>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</si>
  <si>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</si>
  <si>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</si>
  <si>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</si>
  <si>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</si>
  <si>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</si>
  <si>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</si>
  <si>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</si>
  <si>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</si>
  <si>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</si>
  <si>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</si>
  <si>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</si>
  <si>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</si>
  <si>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</si>
  <si>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</si>
  <si>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</si>
  <si>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</si>
  <si>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</si>
  <si>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</si>
  <si>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</si>
  <si>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</si>
  <si>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</si>
  <si>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</si>
  <si>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</si>
  <si>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</si>
  <si>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</si>
  <si>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</si>
  <si>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</si>
  <si>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</si>
  <si>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</si>
  <si>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</si>
  <si>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</si>
  <si>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</si>
  <si>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</si>
  <si>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</si>
  <si>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</si>
  <si>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</si>
  <si>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</si>
  <si>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</si>
  <si>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</si>
  <si>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</si>
  <si>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</si>
  <si>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</si>
  <si>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</si>
  <si>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</si>
  <si>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</si>
  <si>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</si>
  <si>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</si>
  <si>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</si>
  <si>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</si>
  <si>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</si>
  <si>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</si>
  <si>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</si>
  <si>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</si>
  <si>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</si>
  <si>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</si>
  <si>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</si>
  <si>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</si>
  <si>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</si>
  <si>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</si>
  <si>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</si>
  <si>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</si>
  <si>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</si>
  <si>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</si>
  <si>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</si>
  <si>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</si>
  <si>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</si>
  <si>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</si>
  <si>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</si>
  <si>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</si>
  <si>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</si>
  <si>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</si>
  <si>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</si>
  <si>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</si>
  <si>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</si>
  <si>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</si>
  <si>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</si>
  <si>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</si>
  <si>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</si>
  <si>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</si>
  <si>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</si>
  <si>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</si>
  <si>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</si>
  <si>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</si>
  <si>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</si>
  <si>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</si>
  <si>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</si>
  <si>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</si>
  <si>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</si>
  <si>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</si>
  <si>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</si>
  <si>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</si>
  <si>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</si>
  <si>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</si>
  <si>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</si>
  <si>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</si>
  <si>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</si>
  <si>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</si>
  <si>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</si>
  <si>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</si>
  <si>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</si>
  <si>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</si>
  <si>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</si>
  <si>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</si>
  <si>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</si>
  <si>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</si>
  <si>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</si>
  <si>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</si>
  <si>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</si>
  <si>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</si>
  <si>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</si>
  <si>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</si>
  <si>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</si>
  <si>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</si>
  <si>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</si>
  <si>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</si>
  <si>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</si>
  <si>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</si>
  <si>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</si>
  <si>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</si>
  <si>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</si>
  <si>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</si>
  <si>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</si>
  <si>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</si>
  <si>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</si>
  <si>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</si>
  <si>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</si>
  <si>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</si>
  <si>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</si>
  <si>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</si>
  <si>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</si>
  <si>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</si>
  <si>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</si>
  <si>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</si>
  <si>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</si>
  <si>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</si>
  <si>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</si>
  <si>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</si>
  <si>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</si>
  <si>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</si>
  <si>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</si>
  <si>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</si>
  <si>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</si>
  <si>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</si>
  <si>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</si>
  <si>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</si>
  <si>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</si>
  <si>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</si>
  <si>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</si>
  <si>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</si>
  <si>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</si>
  <si>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</si>
  <si>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</si>
  <si>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</si>
  <si>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</si>
  <si>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</si>
  <si>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</si>
  <si>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</si>
  <si>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</si>
  <si>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</si>
  <si>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</si>
  <si>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</si>
  <si>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</si>
  <si>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</si>
  <si>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</si>
  <si>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</si>
  <si>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</si>
  <si>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</si>
  <si>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</si>
  <si>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</si>
  <si>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</si>
  <si>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</si>
  <si>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</si>
  <si>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</si>
  <si>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</si>
  <si>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</si>
  <si>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</si>
  <si>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</si>
  <si>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</si>
  <si>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</si>
  <si>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</si>
  <si>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</si>
  <si>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</si>
  <si>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</si>
  <si>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</si>
  <si>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</si>
  <si>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</si>
  <si>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</si>
  <si>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</si>
  <si>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</si>
  <si>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</si>
  <si>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</si>
  <si>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</si>
  <si>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</si>
  <si>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</si>
  <si>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</si>
  <si>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</si>
  <si>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</si>
  <si>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</si>
  <si>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</si>
  <si>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</si>
  <si>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</si>
  <si>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</si>
  <si>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</si>
  <si>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</si>
  <si>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</si>
  <si>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</si>
  <si>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</si>
  <si>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</si>
  <si>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</si>
  <si>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</si>
  <si>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</si>
  <si>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</si>
  <si>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</si>
  <si>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</si>
  <si>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</si>
  <si>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</si>
  <si>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</si>
  <si>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</si>
  <si>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</si>
  <si>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</si>
  <si>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</si>
  <si>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</si>
  <si>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</si>
  <si>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</si>
  <si>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</si>
  <si>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</si>
  <si>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</si>
  <si>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</si>
  <si>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</si>
  <si>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</si>
  <si>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</si>
  <si>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</si>
  <si>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</si>
  <si>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</si>
  <si>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</si>
  <si>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</si>
  <si>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</si>
  <si>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</si>
  <si>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</si>
  <si>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</si>
  <si>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</si>
  <si>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</si>
  <si>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</si>
  <si>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</si>
  <si>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</si>
  <si>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</si>
  <si>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</si>
  <si>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</si>
  <si>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</si>
  <si>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</si>
  <si>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</si>
  <si>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</si>
  <si>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</si>
  <si>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</si>
  <si>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</si>
  <si>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</si>
  <si>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</si>
  <si>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</si>
  <si>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</si>
  <si>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</si>
  <si>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</si>
  <si>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</si>
  <si>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</si>
  <si>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</si>
  <si>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</si>
  <si>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</si>
  <si>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</si>
  <si>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</si>
  <si>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</si>
  <si>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</si>
  <si>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</si>
  <si>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</si>
  <si>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</si>
  <si>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</si>
  <si>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</si>
  <si>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</si>
  <si>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</si>
  <si>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</si>
  <si>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</si>
  <si>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</si>
  <si>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</si>
  <si>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</si>
  <si>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</si>
  <si>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</si>
  <si>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</si>
  <si>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</si>
  <si>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</si>
  <si>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</si>
  <si>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</si>
  <si>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</si>
  <si>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</si>
  <si>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</si>
  <si>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</si>
  <si>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</si>
  <si>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</si>
  <si>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</si>
  <si>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</si>
  <si>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</si>
  <si>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</si>
  <si>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</si>
  <si>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</si>
  <si>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</si>
  <si>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</si>
  <si>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</si>
  <si>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</si>
  <si>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</si>
  <si>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</si>
  <si>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</si>
  <si>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</si>
  <si>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</si>
  <si>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</si>
  <si>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</si>
  <si>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</si>
  <si>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</si>
  <si>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</si>
  <si>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</si>
  <si>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</si>
  <si>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</si>
  <si>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</si>
  <si>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</si>
  <si>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</si>
  <si>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</si>
  <si>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</si>
  <si>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</si>
  <si>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</si>
  <si>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</si>
  <si>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</si>
  <si>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</si>
  <si>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</si>
  <si>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</si>
  <si>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</si>
  <si>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</si>
  <si>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</si>
  <si>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</si>
  <si>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</si>
  <si>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</si>
  <si>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</si>
  <si>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</si>
  <si>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</si>
  <si>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</si>
  <si>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</si>
  <si>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</si>
  <si>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</si>
  <si>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</si>
  <si>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</si>
  <si>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</si>
  <si>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</si>
  <si>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</si>
  <si>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</si>
  <si>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</si>
  <si>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</si>
  <si>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</si>
  <si>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</si>
  <si>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</si>
  <si>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</si>
  <si>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</si>
  <si>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</si>
  <si>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</si>
  <si>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</si>
  <si>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</si>
  <si>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</si>
  <si>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</si>
  <si>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</si>
  <si>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</si>
  <si>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</si>
  <si>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</si>
  <si>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</si>
  <si>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</si>
  <si>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</si>
  <si>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</si>
  <si>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</si>
  <si>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</si>
  <si>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</si>
  <si>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</si>
  <si>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</si>
  <si>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</si>
  <si>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</si>
  <si>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</si>
  <si>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</si>
  <si>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</si>
  <si>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</si>
  <si>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</si>
  <si>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</si>
  <si>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</si>
  <si>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</si>
  <si>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</si>
  <si>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</si>
  <si>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</si>
  <si>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</si>
  <si>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</si>
  <si>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</si>
  <si>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</si>
  <si>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</si>
  <si>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</si>
  <si>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</si>
  <si>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</si>
  <si>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</si>
  <si>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</si>
  <si>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</si>
  <si>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</si>
  <si>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</si>
  <si>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</si>
  <si>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</si>
  <si>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</si>
  <si>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</si>
  <si>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</si>
  <si>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</si>
  <si>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</si>
  <si>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</si>
  <si>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</si>
  <si>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</si>
  <si>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</si>
  <si>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</si>
  <si>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</si>
  <si>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</si>
  <si>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</si>
  <si>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</si>
  <si>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</si>
  <si>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</si>
  <si>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</si>
  <si>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</si>
  <si>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</si>
  <si>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</si>
  <si>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</si>
  <si>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</si>
  <si>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</si>
  <si>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</si>
  <si>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</si>
  <si>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</si>
  <si>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</si>
  <si>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</si>
  <si>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</si>
  <si>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</si>
  <si>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</si>
  <si>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</si>
  <si>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</si>
  <si>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</si>
  <si>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</si>
  <si>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</si>
  <si>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</si>
  <si>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</si>
  <si>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</si>
  <si>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</si>
  <si>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</si>
  <si>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</si>
  <si>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</si>
  <si>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</si>
  <si>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</si>
  <si>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</si>
  <si>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</si>
  <si>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</si>
  <si>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</si>
  <si>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</si>
  <si>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</si>
  <si>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</si>
  <si>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</si>
  <si>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</si>
  <si>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</si>
  <si>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</si>
  <si>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</si>
  <si>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</si>
  <si>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</si>
  <si>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</si>
  <si>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</si>
  <si>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</si>
  <si>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</si>
  <si>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</si>
  <si>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</si>
  <si>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</si>
  <si>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</si>
  <si>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</si>
  <si>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</si>
  <si>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</si>
  <si>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</si>
  <si>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</si>
  <si>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</si>
  <si>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</si>
  <si>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</si>
  <si>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</si>
  <si>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</si>
  <si>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</si>
  <si>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</si>
  <si>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</si>
  <si>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</si>
  <si>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</si>
  <si>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</si>
  <si>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</si>
  <si>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</si>
  <si>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</si>
  <si>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</si>
  <si>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</si>
  <si>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</si>
  <si>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</si>
  <si>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</si>
  <si>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</si>
  <si>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</si>
  <si>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</si>
  <si>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</si>
  <si>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</si>
  <si>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</si>
  <si>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</si>
  <si>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</si>
  <si>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</si>
  <si>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</si>
  <si>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</si>
  <si>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</si>
  <si>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</si>
  <si>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</si>
  <si>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</si>
  <si>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</si>
  <si>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</si>
  <si>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</si>
  <si>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</si>
  <si>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</si>
  <si>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</si>
  <si>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</si>
  <si>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</si>
  <si>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</si>
  <si>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</si>
  <si>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</si>
  <si>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</si>
  <si>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</si>
  <si>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</si>
  <si>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</si>
  <si>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</si>
  <si>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</si>
  <si>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</si>
  <si>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</si>
  <si>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</si>
  <si>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</si>
  <si>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</si>
  <si>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</si>
  <si>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</si>
  <si>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</si>
  <si>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</si>
  <si>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</si>
  <si>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</si>
  <si>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</si>
  <si>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</si>
  <si>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</si>
  <si>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</si>
  <si>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</si>
  <si>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</si>
  <si>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</si>
  <si>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</si>
  <si>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</si>
  <si>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</si>
  <si>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</si>
  <si>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</si>
  <si>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</si>
  <si>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</si>
  <si>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</si>
  <si>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</si>
  <si>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</si>
  <si>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</si>
  <si>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</si>
  <si>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</si>
  <si>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</si>
  <si>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</si>
  <si>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</si>
  <si>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</si>
  <si>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</si>
  <si>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</si>
  <si>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</si>
  <si>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</si>
  <si>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</si>
  <si>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</si>
  <si>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</si>
  <si>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</si>
  <si>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</si>
  <si>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</si>
  <si>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</si>
  <si>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</si>
  <si>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</si>
  <si>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</si>
  <si>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</si>
  <si>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</si>
  <si>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</si>
  <si>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</si>
  <si>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</si>
  <si>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</si>
  <si>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</si>
  <si>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</si>
  <si>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</si>
  <si>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</si>
  <si>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</si>
  <si>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</si>
  <si>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</si>
  <si>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</si>
  <si>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</si>
  <si>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</si>
  <si>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</si>
  <si>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</si>
  <si>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</si>
  <si>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</si>
  <si>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</si>
  <si>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</si>
  <si>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</si>
  <si>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</si>
  <si>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</si>
  <si>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</si>
  <si>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</si>
  <si>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</si>
  <si>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</si>
  <si>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</si>
  <si>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</si>
  <si>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</si>
  <si>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</si>
  <si>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</si>
  <si>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</si>
  <si>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</si>
  <si>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</si>
  <si>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</si>
  <si>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</si>
  <si>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</si>
  <si>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</si>
  <si>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</si>
  <si>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</si>
  <si>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</si>
  <si>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</si>
  <si>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</si>
  <si>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</si>
  <si>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</si>
  <si>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</si>
  <si>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</si>
  <si>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</si>
  <si>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</si>
  <si>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</si>
  <si>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</si>
  <si>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</si>
  <si>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</si>
  <si>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</si>
  <si>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</si>
  <si>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</si>
  <si>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</si>
  <si>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</si>
  <si>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</si>
  <si>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</si>
  <si>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</si>
  <si>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</si>
  <si>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</si>
  <si>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</si>
  <si>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</si>
  <si>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</si>
  <si>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</si>
  <si>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</si>
  <si>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</si>
  <si>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</si>
  <si>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</si>
  <si>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</si>
  <si>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</si>
  <si>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</si>
  <si>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</si>
  <si>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</si>
  <si>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</si>
  <si>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</si>
  <si>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</si>
  <si>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</si>
  <si>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</si>
  <si>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</si>
  <si>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</si>
  <si>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</si>
  <si>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</si>
  <si>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</si>
  <si>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</si>
  <si>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</si>
  <si>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</si>
  <si>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</si>
  <si>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</si>
  <si>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</si>
  <si>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</si>
  <si>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</si>
  <si>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</si>
  <si>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</si>
  <si>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</si>
  <si>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</si>
  <si>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</si>
  <si>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</si>
  <si>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</si>
  <si>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</si>
  <si>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</si>
  <si>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</si>
  <si>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</si>
  <si>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</si>
  <si>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</si>
  <si>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</si>
  <si>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</si>
  <si>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</si>
  <si>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</si>
  <si>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</si>
  <si>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</si>
  <si>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</si>
  <si>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</si>
  <si>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</si>
  <si>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</si>
  <si>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</si>
  <si>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</si>
  <si>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</si>
  <si>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</si>
  <si>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</si>
  <si>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</si>
  <si>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</si>
  <si>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</si>
  <si>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</si>
  <si>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</si>
  <si>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</si>
  <si>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</si>
  <si>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</si>
  <si>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</si>
  <si>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</si>
  <si>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</si>
  <si>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</si>
  <si>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</si>
  <si>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</si>
  <si>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</si>
  <si>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</si>
  <si>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</si>
  <si>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</si>
  <si>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</si>
  <si>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</si>
  <si>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</si>
  <si>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</si>
  <si>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</si>
  <si>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</si>
  <si>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</si>
  <si>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</si>
  <si>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</si>
  <si>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</si>
  <si>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</si>
  <si>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</si>
  <si>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</si>
  <si>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</si>
  <si>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</si>
  <si>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</si>
  <si>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</si>
  <si>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</si>
  <si>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</si>
  <si>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</si>
  <si>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</si>
  <si>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</si>
  <si>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</si>
  <si>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</si>
  <si>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</si>
  <si>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</si>
  <si>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</si>
  <si>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</si>
  <si>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</si>
  <si>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</si>
  <si>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</si>
  <si>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</si>
  <si>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</si>
  <si>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</si>
  <si>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</si>
  <si>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</si>
  <si>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</si>
  <si>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</si>
  <si>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</si>
  <si>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</si>
  <si>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</si>
  <si>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</si>
  <si>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</si>
  <si>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</si>
  <si>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</si>
  <si>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</si>
  <si>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</si>
  <si>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</si>
  <si>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</si>
  <si>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</si>
  <si>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</si>
  <si>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</si>
  <si>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</si>
  <si>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</si>
  <si>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</si>
  <si>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</si>
  <si>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</si>
  <si>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</si>
  <si>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</si>
  <si>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</si>
  <si>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</si>
  <si>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</si>
  <si>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</si>
  <si>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</si>
  <si>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</si>
  <si>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</si>
  <si>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</si>
  <si>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</si>
  <si>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</si>
  <si>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</si>
  <si>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</si>
  <si>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</si>
  <si>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</si>
  <si>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</si>
  <si>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</si>
  <si>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</si>
  <si>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</si>
  <si>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</si>
  <si>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</si>
  <si>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</si>
  <si>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</si>
  <si>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</si>
  <si>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</si>
  <si>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</si>
  <si>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</si>
  <si>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</si>
  <si>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</si>
  <si>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</si>
  <si>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</si>
  <si>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</si>
  <si>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</si>
  <si>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</si>
  <si>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</si>
  <si>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</si>
  <si>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</si>
  <si>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</si>
  <si>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</si>
  <si>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</si>
  <si>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</si>
  <si>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</si>
  <si>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</si>
  <si>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</si>
  <si>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</si>
  <si>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</si>
  <si>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</si>
  <si>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</si>
  <si>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</si>
  <si>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</si>
  <si>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</si>
  <si>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</si>
  <si>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</si>
  <si>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</si>
  <si>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</si>
  <si>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</si>
  <si>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</si>
  <si>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</si>
  <si>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</si>
  <si>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</si>
  <si>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</si>
  <si>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</si>
  <si>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</si>
  <si>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</si>
  <si>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</si>
  <si>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</si>
  <si>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</si>
  <si>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</si>
  <si>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</si>
  <si>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</si>
  <si>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</si>
  <si>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</si>
  <si>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</si>
  <si>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</si>
  <si>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</si>
  <si>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</si>
  <si>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</si>
  <si>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</si>
  <si>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</si>
  <si>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</si>
  <si>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</si>
  <si>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</si>
  <si>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</si>
  <si>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</si>
  <si>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</si>
  <si>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</si>
  <si>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</si>
  <si>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</si>
  <si>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</si>
  <si>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</si>
  <si>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</si>
  <si>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</si>
  <si>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</si>
  <si>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</si>
  <si>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</si>
  <si>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</si>
  <si>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</si>
  <si>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</si>
  <si>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</si>
  <si>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</si>
  <si>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</si>
  <si>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</si>
  <si>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</si>
  <si>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</si>
  <si>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</si>
  <si>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</si>
  <si>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</si>
  <si>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</si>
  <si>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</si>
  <si>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</si>
  <si>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</si>
  <si>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</si>
  <si>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</si>
  <si>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</si>
  <si>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</si>
  <si>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</si>
  <si>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</si>
  <si>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</si>
  <si>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</si>
  <si>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</si>
  <si>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</si>
  <si>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</si>
  <si>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</si>
  <si>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</si>
  <si>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</si>
  <si>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</si>
  <si>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</si>
  <si>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</si>
  <si>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</si>
  <si>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</si>
  <si>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</si>
  <si>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</si>
  <si>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</si>
  <si>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</si>
  <si>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</si>
  <si>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</si>
  <si>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</si>
  <si>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</si>
  <si>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</si>
  <si>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</si>
  <si>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</si>
  <si>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</si>
  <si>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</si>
  <si>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</si>
  <si>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</si>
  <si>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</si>
  <si>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</si>
  <si>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</si>
  <si>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</si>
  <si>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</si>
  <si>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</si>
  <si>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</si>
  <si>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</si>
  <si>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</si>
  <si>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</si>
  <si>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</si>
  <si>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</si>
  <si>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</si>
  <si>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</si>
  <si>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</si>
  <si>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</si>
  <si>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</si>
  <si>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</si>
  <si>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</si>
  <si>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</si>
  <si>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</si>
  <si>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</si>
  <si>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</si>
  <si>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</si>
  <si>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</si>
  <si>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</si>
  <si>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</si>
  <si>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</si>
  <si>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</si>
  <si>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</si>
  <si>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</si>
  <si>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</si>
  <si>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</si>
  <si>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</si>
  <si>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</si>
  <si>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</si>
  <si>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</si>
  <si>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</si>
  <si>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</si>
  <si>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</si>
  <si>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</si>
  <si>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</si>
  <si>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</si>
  <si>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</si>
  <si>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</si>
  <si>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</si>
  <si>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</si>
  <si>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</si>
  <si>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</si>
  <si>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</si>
  <si>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</si>
  <si>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</si>
  <si>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</si>
  <si>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</si>
  <si>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</si>
  <si>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</si>
  <si>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</si>
  <si>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</si>
  <si>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</si>
  <si>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</si>
  <si>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</si>
  <si>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</si>
  <si>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</si>
  <si>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</si>
  <si>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</si>
  <si>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</si>
  <si>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</si>
  <si>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</si>
  <si>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</si>
  <si>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</si>
  <si>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</si>
  <si>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</si>
  <si>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</si>
  <si>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</si>
  <si>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</si>
  <si>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</si>
  <si>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</si>
  <si>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</si>
  <si>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</si>
  <si>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</si>
  <si>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</si>
  <si>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</si>
  <si>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</si>
  <si>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</si>
  <si>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</si>
  <si>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</si>
  <si>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</si>
  <si>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</si>
  <si>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</si>
  <si>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</si>
  <si>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</si>
  <si>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</si>
  <si>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</si>
  <si>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</si>
  <si>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</si>
  <si>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</si>
  <si>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</si>
  <si>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</si>
  <si>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</si>
  <si>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</si>
  <si>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</si>
  <si>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</si>
  <si>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</si>
  <si>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</si>
  <si>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</si>
  <si>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</si>
  <si>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</si>
  <si>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</si>
  <si>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</si>
  <si>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</si>
  <si>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</si>
  <si>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</si>
  <si>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</si>
  <si>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</si>
  <si>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</si>
  <si>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</si>
  <si>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</si>
  <si>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</si>
  <si>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</si>
  <si>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</si>
  <si>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</si>
  <si>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</si>
  <si>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</si>
  <si>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</si>
  <si>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</si>
  <si>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</si>
  <si>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</si>
  <si>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</si>
  <si>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</si>
  <si>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</si>
  <si>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</si>
  <si>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</si>
  <si>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</si>
  <si>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</si>
  <si>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</si>
  <si>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</si>
  <si>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</si>
  <si>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</si>
  <si>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</si>
  <si>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</si>
  <si>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</si>
  <si>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</si>
  <si>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</si>
  <si>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</si>
  <si>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</si>
  <si>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</si>
  <si>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</si>
  <si>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</si>
  <si>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</si>
  <si>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</si>
  <si>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</si>
  <si>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</si>
  <si>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</si>
  <si>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</si>
  <si>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</si>
  <si>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</si>
  <si>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</si>
  <si>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</si>
  <si>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</si>
  <si>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</si>
  <si>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</si>
  <si>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</si>
  <si>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</si>
  <si>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</si>
  <si>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</si>
  <si>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</si>
  <si>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</si>
  <si>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</si>
  <si>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</si>
  <si>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</si>
  <si>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</si>
  <si>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</si>
  <si>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</si>
  <si>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</si>
  <si>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</si>
  <si>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</si>
  <si>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</si>
  <si>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</si>
  <si>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</si>
  <si>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</si>
  <si>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</si>
  <si>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</si>
  <si>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</si>
  <si>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</si>
  <si>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</si>
  <si>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</si>
  <si>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</si>
  <si>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</si>
  <si>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</si>
  <si>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</si>
  <si>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</si>
  <si>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</si>
  <si>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</si>
  <si>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</si>
  <si>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</si>
  <si>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</si>
  <si>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</si>
  <si>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</si>
  <si>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</si>
  <si>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</si>
  <si>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</si>
  <si>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</si>
  <si>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</si>
  <si>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</si>
  <si>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</si>
  <si>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</si>
  <si>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</si>
  <si>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</si>
  <si>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</si>
  <si>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</si>
  <si>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</si>
  <si>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</si>
  <si>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</si>
  <si>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</si>
  <si>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</si>
  <si>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</si>
  <si>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</si>
  <si>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</si>
  <si>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</si>
  <si>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</si>
  <si>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</si>
  <si>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</si>
  <si>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</si>
  <si>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</si>
  <si>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</si>
  <si>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</si>
  <si>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</si>
  <si>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</si>
  <si>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</si>
  <si>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</si>
  <si>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</si>
  <si>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</si>
  <si>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</si>
  <si>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</si>
  <si>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</si>
  <si>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</si>
  <si>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</si>
  <si>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</si>
  <si>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</si>
  <si>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</si>
  <si>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</si>
  <si>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</si>
  <si>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</si>
  <si>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</si>
  <si>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</si>
  <si>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</si>
  <si>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</si>
  <si>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</si>
  <si>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</si>
  <si>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</si>
  <si>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</si>
  <si>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</si>
  <si>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</si>
  <si>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</si>
  <si>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</si>
  <si>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</si>
  <si>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</si>
  <si>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</si>
  <si>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</si>
  <si>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</si>
  <si>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</si>
  <si>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</si>
  <si>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</si>
  <si>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</si>
  <si>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</si>
  <si>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</si>
  <si>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</si>
  <si>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</si>
  <si>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</si>
  <si>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</si>
  <si>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</si>
  <si>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</si>
  <si>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</si>
  <si>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</si>
  <si>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</si>
  <si>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</si>
  <si>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</si>
  <si>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</si>
  <si>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</si>
  <si>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</si>
  <si>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</si>
  <si>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</si>
  <si>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</si>
  <si>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</si>
  <si>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</si>
  <si>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</si>
  <si>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</si>
  <si>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</si>
  <si>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</si>
  <si>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</si>
  <si>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</si>
  <si>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</si>
  <si>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</si>
  <si>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</si>
  <si>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</si>
  <si>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</si>
  <si>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</si>
  <si>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</si>
  <si>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</si>
  <si>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</si>
  <si>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</si>
  <si>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</si>
  <si>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</si>
  <si>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</si>
  <si>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</si>
  <si>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</si>
  <si>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</si>
  <si>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</si>
  <si>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</si>
  <si>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</si>
  <si>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</si>
  <si>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</si>
  <si>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</si>
  <si>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</si>
  <si>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</si>
  <si>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</si>
  <si>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</si>
  <si>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</si>
  <si>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</si>
  <si>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</si>
  <si>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</si>
  <si>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</si>
  <si>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</si>
  <si>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</si>
  <si>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</si>
  <si>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</si>
  <si>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</si>
  <si>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</si>
  <si>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</si>
  <si>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</si>
  <si>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</si>
  <si>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</si>
  <si>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</si>
  <si>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</si>
  <si>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</si>
  <si>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</si>
  <si>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</si>
  <si>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</si>
  <si>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</si>
  <si>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</si>
  <si>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</si>
  <si>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</si>
  <si>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</si>
  <si>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</si>
  <si>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</si>
  <si>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</si>
  <si>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</si>
  <si>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</si>
  <si>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</si>
  <si>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</si>
  <si>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</si>
  <si>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</si>
  <si>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</si>
  <si>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</si>
  <si>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</si>
  <si>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</si>
  <si>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</si>
  <si>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</si>
  <si>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</si>
  <si>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</si>
  <si>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</si>
  <si>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</si>
  <si>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</si>
  <si>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</si>
  <si>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</si>
  <si>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</si>
  <si>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</si>
  <si>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</si>
  <si>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</si>
  <si>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</si>
  <si>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</si>
  <si>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</si>
  <si>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</si>
  <si>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</si>
  <si>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</si>
  <si>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</si>
  <si>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</si>
  <si>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</si>
  <si>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</si>
  <si>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</si>
  <si>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</si>
  <si>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</si>
  <si>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</si>
  <si>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</si>
  <si>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</si>
  <si>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</si>
  <si>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</si>
  <si>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</si>
  <si>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</si>
  <si>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</si>
  <si>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</si>
  <si>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</si>
  <si>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</si>
  <si>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</si>
  <si>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</si>
  <si>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</si>
  <si>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</si>
  <si>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</si>
  <si>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</si>
  <si>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</si>
  <si>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</si>
  <si>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</si>
  <si>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</si>
  <si>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</si>
  <si>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</si>
  <si>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</si>
  <si>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</si>
  <si>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</si>
  <si>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</si>
  <si>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</si>
  <si>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</si>
  <si>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</si>
  <si>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</si>
  <si>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</si>
  <si>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</si>
  <si>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</si>
  <si>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</si>
  <si>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</si>
  <si>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</si>
  <si>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</si>
  <si>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</si>
  <si>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</si>
  <si>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</si>
  <si>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</si>
  <si>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</si>
  <si>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</si>
  <si>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</si>
  <si>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</si>
  <si>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</si>
  <si>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</si>
  <si>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</si>
  <si>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</si>
  <si>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</si>
  <si>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</si>
  <si>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</si>
  <si>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</si>
  <si>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</si>
  <si>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</si>
  <si>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</si>
  <si>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</si>
  <si>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</si>
  <si>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</si>
  <si>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</si>
  <si>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</si>
  <si>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</si>
  <si>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</si>
  <si>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</si>
  <si>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</si>
  <si>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</si>
  <si>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</si>
  <si>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</si>
  <si>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</si>
  <si>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</si>
  <si>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</si>
  <si>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</si>
  <si>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</si>
  <si>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</si>
  <si>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</si>
  <si>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</si>
  <si>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</si>
  <si>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</si>
  <si>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</si>
  <si>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</si>
  <si>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</si>
  <si>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</si>
  <si>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</si>
  <si>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</si>
  <si>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</si>
  <si>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</si>
  <si>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</si>
  <si>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</si>
  <si>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</si>
  <si>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</si>
  <si>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</si>
  <si>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</si>
  <si>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</si>
  <si>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</si>
  <si>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</si>
  <si>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</si>
  <si>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</si>
  <si>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</si>
  <si>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</si>
  <si>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</si>
  <si>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</si>
  <si>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</si>
  <si>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</si>
  <si>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</si>
  <si>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</si>
  <si>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</si>
  <si>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</si>
  <si>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</si>
  <si>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</si>
  <si>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</si>
  <si>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</si>
  <si>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</si>
  <si>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</si>
  <si>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</si>
  <si>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</si>
  <si>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</si>
  <si>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</si>
  <si>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</si>
  <si>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</si>
  <si>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</si>
  <si>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</si>
  <si>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</si>
  <si>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</si>
  <si>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</si>
  <si>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</si>
  <si>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</si>
  <si>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</si>
  <si>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</si>
  <si>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</si>
  <si>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</si>
  <si>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</si>
  <si>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</si>
  <si>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</si>
  <si>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</si>
  <si>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</si>
  <si>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</si>
  <si>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</si>
  <si>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</si>
  <si>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</si>
  <si>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</si>
  <si>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</si>
  <si>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</si>
  <si>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</si>
  <si>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</si>
  <si>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</si>
  <si>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</si>
  <si>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</si>
  <si>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</si>
  <si>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</si>
  <si>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</si>
  <si>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</si>
  <si>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</si>
  <si>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</si>
  <si>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</si>
  <si>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</si>
  <si>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</si>
  <si>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</si>
  <si>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</si>
  <si>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</si>
  <si>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</si>
  <si>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</si>
  <si>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</si>
  <si>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</si>
  <si>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</si>
  <si>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</si>
  <si>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</si>
  <si>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</si>
  <si>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</si>
  <si>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</si>
  <si>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</si>
  <si>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</si>
  <si>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</si>
  <si>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</si>
  <si>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</si>
  <si>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</si>
  <si>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</si>
  <si>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</si>
  <si>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</si>
  <si>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</si>
  <si>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</si>
  <si>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</si>
  <si>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</si>
  <si>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</si>
  <si>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</si>
  <si>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</si>
  <si>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</si>
  <si>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</si>
  <si>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</si>
  <si>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</si>
  <si>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</si>
  <si>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</si>
  <si>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</si>
  <si>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</si>
  <si>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</si>
  <si>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</si>
  <si>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</si>
  <si>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</si>
  <si>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</si>
  <si>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</si>
  <si>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</si>
  <si>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</si>
  <si>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</si>
  <si>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</si>
  <si>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</si>
  <si>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</si>
  <si>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</si>
  <si>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</si>
  <si>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</si>
  <si>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</si>
  <si>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</si>
  <si>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</si>
  <si>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</si>
  <si>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</si>
  <si>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</si>
  <si>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</si>
  <si>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</si>
  <si>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</si>
  <si>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</si>
  <si>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</si>
  <si>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</si>
  <si>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</si>
  <si>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</si>
  <si>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</si>
  <si>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</si>
  <si>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</si>
  <si>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</si>
  <si>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</si>
  <si>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</si>
  <si>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</si>
  <si>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</si>
  <si>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</si>
  <si>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</si>
  <si>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</si>
  <si>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</si>
  <si>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</si>
  <si>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</si>
  <si>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</si>
  <si>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</si>
  <si>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</si>
  <si>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</si>
  <si>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</si>
  <si>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</si>
  <si>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</si>
  <si>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</si>
  <si>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</si>
  <si>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</si>
  <si>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</si>
  <si>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</si>
  <si>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</si>
  <si>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</si>
  <si>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</si>
  <si>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</si>
  <si>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</si>
  <si>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</si>
  <si>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</si>
  <si>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</si>
  <si>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</si>
  <si>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</si>
  <si>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</si>
  <si>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</si>
  <si>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</si>
  <si>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</si>
  <si>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</si>
  <si>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</si>
  <si>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</si>
  <si>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</si>
  <si>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</si>
  <si>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</si>
  <si>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</si>
  <si>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</si>
  <si>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</si>
  <si>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</si>
  <si>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</si>
  <si>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</si>
  <si>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</si>
  <si>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</si>
  <si>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</si>
  <si>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</si>
  <si>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</si>
  <si>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</si>
  <si>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</si>
  <si>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</si>
  <si>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</si>
  <si>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</si>
  <si>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</si>
  <si>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</si>
  <si>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</si>
  <si>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</si>
  <si>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</si>
  <si>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</si>
  <si>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</si>
  <si>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</si>
  <si>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</si>
  <si>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</si>
  <si>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</si>
  <si>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</si>
  <si>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</si>
  <si>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</si>
  <si>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</si>
  <si>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</si>
  <si>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</si>
  <si>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</si>
  <si>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</si>
  <si>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</si>
  <si>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</si>
  <si>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</si>
  <si>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</si>
  <si>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</si>
  <si>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</si>
  <si>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</si>
  <si>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</si>
  <si>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</si>
  <si>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</si>
  <si>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</si>
  <si>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</si>
  <si>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</si>
  <si>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</si>
  <si>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</si>
  <si>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</si>
  <si>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</si>
  <si>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</si>
  <si>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</si>
  <si>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</si>
  <si>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</si>
  <si>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</si>
  <si>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</si>
  <si>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</si>
  <si>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</si>
  <si>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</si>
  <si>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</si>
  <si>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</si>
  <si>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</si>
  <si>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</si>
  <si>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</si>
  <si>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</si>
  <si>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</si>
  <si>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</si>
  <si>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</si>
  <si>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</si>
  <si>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</si>
  <si>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</si>
  <si>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</si>
  <si>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</si>
  <si>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</si>
  <si>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</si>
  <si>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</si>
  <si>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</si>
  <si>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</si>
  <si>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</si>
  <si>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</si>
  <si>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</si>
  <si>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</si>
  <si>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</si>
  <si>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</si>
  <si>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</si>
  <si>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</si>
  <si>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</si>
  <si>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</si>
  <si>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</si>
  <si>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</si>
  <si>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</si>
  <si>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</si>
  <si>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</si>
  <si>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</si>
  <si>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</si>
  <si>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</si>
  <si>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</si>
  <si>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</si>
  <si>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</si>
  <si>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</si>
  <si>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</si>
  <si>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</si>
  <si>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</si>
  <si>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</si>
  <si>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</si>
  <si>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</si>
  <si>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</si>
  <si>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</si>
  <si>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</si>
  <si>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</si>
  <si>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</si>
  <si>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</si>
  <si>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</si>
  <si>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</si>
  <si>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</si>
  <si>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</si>
  <si>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</si>
  <si>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</si>
  <si>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</si>
  <si>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</si>
  <si>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</si>
  <si>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</si>
  <si>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</si>
  <si>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</si>
  <si>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</si>
  <si>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</si>
  <si>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</si>
  <si>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</si>
  <si>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</si>
  <si>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</si>
  <si>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</si>
  <si>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</si>
  <si>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</si>
  <si>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</si>
  <si>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</si>
  <si>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</si>
  <si>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</si>
  <si>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</si>
  <si>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</si>
  <si>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</si>
  <si>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</si>
  <si>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</si>
  <si>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</si>
  <si>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</si>
  <si>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</si>
  <si>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</si>
  <si>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</si>
  <si>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</si>
  <si>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</si>
  <si>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</si>
  <si>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</si>
  <si>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</si>
  <si>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</si>
  <si>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</si>
  <si>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</si>
  <si>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</si>
  <si>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</si>
  <si>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</si>
  <si>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</si>
  <si>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</si>
  <si>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</si>
  <si>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</si>
  <si>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</si>
  <si>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</si>
  <si>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</si>
  <si>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</si>
  <si>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</si>
  <si>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</si>
  <si>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</si>
  <si>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</si>
  <si>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</si>
  <si>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</si>
  <si>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</si>
  <si>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</si>
  <si>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</si>
  <si>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</si>
  <si>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</si>
  <si>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</si>
  <si>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</si>
  <si>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</si>
  <si>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</si>
  <si>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</si>
  <si>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</si>
  <si>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</si>
  <si>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</si>
  <si>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</si>
  <si>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</si>
  <si>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</si>
  <si>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</si>
  <si>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</si>
  <si>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</si>
  <si>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</si>
  <si>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</si>
  <si>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</si>
  <si>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</si>
  <si>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</si>
  <si>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</si>
  <si>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</si>
  <si>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</si>
  <si>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</si>
  <si>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</si>
  <si>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</si>
  <si>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</si>
  <si>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</si>
  <si>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</si>
  <si>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</si>
  <si>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</si>
  <si>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</si>
  <si>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</si>
  <si>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</si>
  <si>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</si>
  <si>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</si>
  <si>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</si>
  <si>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</si>
  <si>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</si>
  <si>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</si>
  <si>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</si>
  <si>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</si>
  <si>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</si>
  <si>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</si>
  <si>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</si>
  <si>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</si>
  <si>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</si>
  <si>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</si>
  <si>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</si>
  <si>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</si>
  <si>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</si>
  <si>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</si>
  <si>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</si>
  <si>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</si>
  <si>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</si>
  <si>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</si>
  <si>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</si>
  <si>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</si>
  <si>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</si>
  <si>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</si>
  <si>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</si>
  <si>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</si>
  <si>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</si>
  <si>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</si>
  <si>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</si>
  <si>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</si>
  <si>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</si>
  <si>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</si>
  <si>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</si>
  <si>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</si>
  <si>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</si>
  <si>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</si>
  <si>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</si>
  <si>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</si>
  <si>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</si>
  <si>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</si>
  <si>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</si>
  <si>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</si>
  <si>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</si>
  <si>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</si>
  <si>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</si>
  <si>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</si>
  <si>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</si>
  <si>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</si>
  <si>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</si>
  <si>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</si>
  <si>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</si>
  <si>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</si>
  <si>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</si>
  <si>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</si>
  <si>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</si>
  <si>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</si>
  <si>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</si>
  <si>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</si>
  <si>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</si>
  <si>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</si>
  <si>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</si>
  <si>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</si>
  <si>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</si>
  <si>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</si>
  <si>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</si>
  <si>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</si>
  <si>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</si>
  <si>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</si>
  <si>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</si>
  <si>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</si>
  <si>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</si>
  <si>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</si>
  <si>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</si>
  <si>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</si>
  <si>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</si>
  <si>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</si>
  <si>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</si>
  <si>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</si>
  <si>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</si>
  <si>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</si>
  <si>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</si>
  <si>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</si>
  <si>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</si>
  <si>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</si>
  <si>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</si>
  <si>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</si>
  <si>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</si>
  <si>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</si>
  <si>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</si>
  <si>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</si>
  <si>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</si>
  <si>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</si>
  <si>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</si>
  <si>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</si>
  <si>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</si>
  <si>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</si>
  <si>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</si>
  <si>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</si>
  <si>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</si>
  <si>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</si>
  <si>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</si>
  <si>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</si>
  <si>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</si>
  <si>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</si>
  <si>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</si>
  <si>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</si>
  <si>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</si>
  <si>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</si>
  <si>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</si>
  <si>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</si>
  <si>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</si>
  <si>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</si>
  <si>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</si>
  <si>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</si>
  <si>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</si>
  <si>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</si>
  <si>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</si>
  <si>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</si>
  <si>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</si>
  <si>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</si>
  <si>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</si>
  <si>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</si>
  <si>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</si>
  <si>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</si>
  <si>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</si>
  <si>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</si>
  <si>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</si>
  <si>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</si>
  <si>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</si>
  <si>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</si>
  <si>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</si>
  <si>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</si>
  <si>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</si>
  <si>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</si>
  <si>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</si>
  <si>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</si>
  <si>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</si>
  <si>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</si>
  <si>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</si>
  <si>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</si>
  <si>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</si>
  <si>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</si>
  <si>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</si>
  <si>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</si>
  <si>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</si>
  <si>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</si>
  <si>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</si>
  <si>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</si>
  <si>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</si>
  <si>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</si>
  <si>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</si>
  <si>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</si>
  <si>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</si>
  <si>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</si>
  <si>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</si>
  <si>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</si>
  <si>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</si>
  <si>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</si>
  <si>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</si>
  <si>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</si>
  <si>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</si>
  <si>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</si>
  <si>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</si>
  <si>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</si>
  <si>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</si>
  <si>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</si>
  <si>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</si>
  <si>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</si>
  <si>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</si>
  <si>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</si>
  <si>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</si>
  <si>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</si>
  <si>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</si>
  <si>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</si>
  <si>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</si>
  <si>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</si>
  <si>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</si>
  <si>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</si>
  <si>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</si>
  <si>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</si>
  <si>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</si>
  <si>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</si>
  <si>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</si>
  <si>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</si>
  <si>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</si>
  <si>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</si>
  <si>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</si>
  <si>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</si>
  <si>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</si>
  <si>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</si>
  <si>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</si>
  <si>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</si>
  <si>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</si>
  <si>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</si>
  <si>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</si>
  <si>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</si>
  <si>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</si>
  <si>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</si>
  <si>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</si>
  <si>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</si>
  <si>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</si>
  <si>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</si>
  <si>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</si>
  <si>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</si>
  <si>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</si>
  <si>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</si>
  <si>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</si>
  <si>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</si>
  <si>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</si>
  <si>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</si>
  <si>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</si>
  <si>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</si>
  <si>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</si>
  <si>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</si>
  <si>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</si>
  <si>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</si>
  <si>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</si>
  <si>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</si>
  <si>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</si>
  <si>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</si>
  <si>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</si>
  <si>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</si>
  <si>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</si>
  <si>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</si>
  <si>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</si>
  <si>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</si>
  <si>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</si>
  <si>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</si>
  <si>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</si>
  <si>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</si>
  <si>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</si>
  <si>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</si>
  <si>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</si>
  <si>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</si>
  <si>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</si>
  <si>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</si>
  <si>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</si>
  <si>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</si>
  <si>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</si>
  <si>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</si>
  <si>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</si>
  <si>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</si>
  <si>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</si>
  <si>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</si>
  <si>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</si>
  <si>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</si>
  <si>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</si>
  <si>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</si>
  <si>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</si>
  <si>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</si>
  <si>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</si>
  <si>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</si>
  <si>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</si>
  <si>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</si>
  <si>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</si>
  <si>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</si>
  <si>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</si>
  <si>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</si>
  <si>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</si>
  <si>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</si>
  <si>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</si>
  <si>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</si>
  <si>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</si>
  <si>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</si>
  <si>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</si>
  <si>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</si>
  <si>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</si>
  <si>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</si>
  <si>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</si>
  <si>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</si>
  <si>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</si>
  <si>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</si>
  <si>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</si>
  <si>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</si>
  <si>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</si>
  <si>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</si>
  <si>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</si>
  <si>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</si>
  <si>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</si>
  <si>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</si>
  <si>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</si>
  <si>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</si>
  <si>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</si>
  <si>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</si>
  <si>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</si>
  <si>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</si>
  <si>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</si>
  <si>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</si>
  <si>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</si>
  <si>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</si>
  <si>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</si>
  <si>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</si>
  <si>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</si>
  <si>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</si>
  <si>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</si>
  <si>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</si>
  <si>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</si>
  <si>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</si>
  <si>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</si>
  <si>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</si>
  <si>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</si>
  <si>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</si>
  <si>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</si>
  <si>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</si>
  <si>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</si>
  <si>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</si>
  <si>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</si>
  <si>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</si>
  <si>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</si>
  <si>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</si>
  <si>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</si>
  <si>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</si>
  <si>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</si>
  <si>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</si>
  <si>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</si>
  <si>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</si>
  <si>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</si>
  <si>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</si>
  <si>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</si>
  <si>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</si>
  <si>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</si>
  <si>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</si>
  <si>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</si>
  <si>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</si>
  <si>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</si>
  <si>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</si>
  <si>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</si>
  <si>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</si>
  <si>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</si>
  <si>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</si>
  <si>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</si>
  <si>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</si>
  <si>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</si>
  <si>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</si>
  <si>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</si>
  <si>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</si>
  <si>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</si>
  <si>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</si>
  <si>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</si>
  <si>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</si>
  <si>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</si>
  <si>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</si>
  <si>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</si>
  <si>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</si>
  <si>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</si>
  <si>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</si>
  <si>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</si>
  <si>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</si>
  <si>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</si>
  <si>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</si>
  <si>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</si>
  <si>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</si>
  <si>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</si>
  <si>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</si>
  <si>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</si>
  <si>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</si>
  <si>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</si>
  <si>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</si>
  <si>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</si>
  <si>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</si>
  <si>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</si>
  <si>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</si>
  <si>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</si>
  <si>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</si>
  <si>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</si>
  <si>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</si>
  <si>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</si>
  <si>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</si>
  <si>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</si>
  <si>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</si>
  <si>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</si>
  <si>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</si>
  <si>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</si>
  <si>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</si>
  <si>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</si>
  <si>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</si>
  <si>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</si>
  <si>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</si>
  <si>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</si>
  <si>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</si>
  <si>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</si>
  <si>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</si>
  <si>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</si>
  <si>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</si>
  <si>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</si>
  <si>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</si>
  <si>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</si>
  <si>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</si>
  <si>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</si>
  <si>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</si>
  <si>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</si>
  <si>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</si>
  <si>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</si>
  <si>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</si>
  <si>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</si>
  <si>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</si>
  <si>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</si>
  <si>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</si>
  <si>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</si>
  <si>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</si>
  <si>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</si>
  <si>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</si>
  <si>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</si>
  <si>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</si>
  <si>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</si>
  <si>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</si>
  <si>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</si>
  <si>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</si>
  <si>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</si>
  <si>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</si>
  <si>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</si>
  <si>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</si>
  <si>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</si>
  <si>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</si>
  <si>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</si>
  <si>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</si>
  <si>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</si>
  <si>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</si>
  <si>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</si>
  <si>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</si>
  <si>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</si>
  <si>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</si>
  <si>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</si>
  <si>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</si>
  <si>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</si>
  <si>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</si>
  <si>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</si>
  <si>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</si>
  <si>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</si>
  <si>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</si>
  <si>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</si>
  <si>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</si>
  <si>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</si>
  <si>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</si>
  <si>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</si>
  <si>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</si>
  <si>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</si>
  <si>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</si>
  <si>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</si>
  <si>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</si>
  <si>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</si>
  <si>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</si>
  <si>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</si>
  <si>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</si>
  <si>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</si>
  <si>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</si>
  <si>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</si>
  <si>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</si>
  <si>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</si>
  <si>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</si>
  <si>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</si>
  <si>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</si>
  <si>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</si>
  <si>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</si>
  <si>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</si>
  <si>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</si>
  <si>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</si>
  <si>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</si>
  <si>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</si>
  <si>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</si>
  <si>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</si>
  <si>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</si>
  <si>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</si>
  <si>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</si>
  <si>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</si>
  <si>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</si>
  <si>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</si>
  <si>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</si>
  <si>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</si>
  <si>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</si>
  <si>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</si>
  <si>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</si>
  <si>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</si>
  <si>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</si>
  <si>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</si>
  <si>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</si>
  <si>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</si>
  <si>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</si>
  <si>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</si>
  <si>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</si>
  <si>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</si>
  <si>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</si>
  <si>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</si>
  <si>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</si>
  <si>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</si>
  <si>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</si>
  <si>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</si>
  <si>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</si>
  <si>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</si>
  <si>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</si>
  <si>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</si>
  <si>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</si>
  <si>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</si>
  <si>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</si>
  <si>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</si>
  <si>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</si>
  <si>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</si>
  <si>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</si>
  <si>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</si>
  <si>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</si>
  <si>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</si>
  <si>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</si>
  <si>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</si>
  <si>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</si>
  <si>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</si>
  <si>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</si>
  <si>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</si>
  <si>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</si>
  <si>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</si>
  <si>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</si>
  <si>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</si>
  <si>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</si>
  <si>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</si>
  <si>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</si>
  <si>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</si>
  <si>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</si>
  <si>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</si>
  <si>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</si>
  <si>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</si>
  <si>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</si>
  <si>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</si>
  <si>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</si>
  <si>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</si>
  <si>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</si>
  <si>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</si>
  <si>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</si>
  <si>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</si>
  <si>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</si>
  <si>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</si>
  <si>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</si>
  <si>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</si>
  <si>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</si>
  <si>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</si>
  <si>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</si>
  <si>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</si>
  <si>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</si>
  <si>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</si>
  <si>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</si>
  <si>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</si>
  <si>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</si>
  <si>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</si>
  <si>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</si>
  <si>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</si>
  <si>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</si>
  <si>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</si>
  <si>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</si>
  <si>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</si>
  <si>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</si>
  <si>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</si>
  <si>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</si>
  <si>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</si>
  <si>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</si>
  <si>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</si>
  <si>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</si>
  <si>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</si>
  <si>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</si>
  <si>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</si>
  <si>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</si>
  <si>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</si>
  <si>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</si>
  <si>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</si>
  <si>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</si>
  <si>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</si>
  <si>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</si>
  <si>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</si>
  <si>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</si>
  <si>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</si>
  <si>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</si>
  <si>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</si>
  <si>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</si>
  <si>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</si>
  <si>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</si>
  <si>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</si>
  <si>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</si>
  <si>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</si>
  <si>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</si>
  <si>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</si>
  <si>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</si>
  <si>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</si>
  <si>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</si>
  <si>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</si>
  <si>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</si>
  <si>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</si>
  <si>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</si>
  <si>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</si>
  <si>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</si>
  <si>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</si>
  <si>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</si>
  <si>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</si>
  <si>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</si>
  <si>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</si>
  <si>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</si>
  <si>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</si>
  <si>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</si>
  <si>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</si>
  <si>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</si>
  <si>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</si>
  <si>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</si>
  <si>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</si>
  <si>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</si>
  <si>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</si>
  <si>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</si>
  <si>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</si>
  <si>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</si>
  <si>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</si>
  <si>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</si>
  <si>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</si>
  <si>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</si>
  <si>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</si>
  <si>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</si>
  <si>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</si>
  <si>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</si>
  <si>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</si>
  <si>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</si>
  <si>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</si>
  <si>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</si>
  <si>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</si>
  <si>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</si>
  <si>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</si>
  <si>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</si>
  <si>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</si>
  <si>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</si>
  <si>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</si>
  <si>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</si>
  <si>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</si>
  <si>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</si>
  <si>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</si>
  <si>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</si>
  <si>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</si>
  <si>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</si>
  <si>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</si>
  <si>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</si>
  <si>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</si>
  <si>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</si>
  <si>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</si>
  <si>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</si>
  <si>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</si>
  <si>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</si>
  <si>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</si>
  <si>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</si>
  <si>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</si>
  <si>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</si>
  <si>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</si>
  <si>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</si>
  <si>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</si>
  <si>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</si>
  <si>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</si>
  <si>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</si>
  <si>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</si>
  <si>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</si>
  <si>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</si>
  <si>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</si>
  <si>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</si>
  <si>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</si>
  <si>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</si>
  <si>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</si>
  <si>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</si>
  <si>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</si>
  <si>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</si>
  <si>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</si>
  <si>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</si>
  <si>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</si>
  <si>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</si>
  <si>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</si>
  <si>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</si>
  <si>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</si>
  <si>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</si>
  <si>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</si>
  <si>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</si>
  <si>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</si>
  <si>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</si>
  <si>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</si>
  <si>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</si>
  <si>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</si>
  <si>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</si>
  <si>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</si>
  <si>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</si>
  <si>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</si>
  <si>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</si>
  <si>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</si>
  <si>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</si>
  <si>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</si>
  <si>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</si>
  <si>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</si>
  <si>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</si>
  <si>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</si>
  <si>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</si>
  <si>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</si>
  <si>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</si>
  <si>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</si>
  <si>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</si>
  <si>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</si>
  <si>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</si>
  <si>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</si>
  <si>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</si>
  <si>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</si>
  <si>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</si>
  <si>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</si>
  <si>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</si>
  <si>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</si>
  <si>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</si>
  <si>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</si>
  <si>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</si>
  <si>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</si>
  <si>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</si>
  <si>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</si>
  <si>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</si>
  <si>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</si>
  <si>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</si>
  <si>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</si>
  <si>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</si>
  <si>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</si>
  <si>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</si>
  <si>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</si>
  <si>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</si>
  <si>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</si>
  <si>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</si>
  <si>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</si>
  <si>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</si>
  <si>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</si>
  <si>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</si>
  <si>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</si>
  <si>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</si>
  <si>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</si>
  <si>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</si>
  <si>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</si>
  <si>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</si>
  <si>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</si>
  <si>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</si>
  <si>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</si>
  <si>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</si>
  <si>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</si>
  <si>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</si>
  <si>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</si>
  <si>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</si>
  <si>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</si>
  <si>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</si>
  <si>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</si>
  <si>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</si>
  <si>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</si>
  <si>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</si>
  <si>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</si>
  <si>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</si>
  <si>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</si>
  <si>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</si>
  <si>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</si>
  <si>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</si>
  <si>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</si>
  <si>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</si>
  <si>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</si>
  <si>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</si>
  <si>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</si>
  <si>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</si>
  <si>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</si>
  <si>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</si>
  <si>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</si>
  <si>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</si>
  <si>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</si>
  <si>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</si>
  <si>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</si>
  <si>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</si>
  <si>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</si>
  <si>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</si>
  <si>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</si>
  <si>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</si>
  <si>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</si>
  <si>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</si>
  <si>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</si>
  <si>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</si>
  <si>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</si>
  <si>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</si>
  <si>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</si>
  <si>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</si>
  <si>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</si>
  <si>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</si>
  <si>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</si>
  <si>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</si>
  <si>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</si>
  <si>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</si>
  <si>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</si>
  <si>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</si>
  <si>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</si>
  <si>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</si>
  <si>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</si>
  <si>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</si>
  <si>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</si>
  <si>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</si>
  <si>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</si>
  <si>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</si>
  <si>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</si>
  <si>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</si>
  <si>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</si>
  <si>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</si>
  <si>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</si>
  <si>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</si>
  <si>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</si>
  <si>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</si>
  <si>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</si>
  <si>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</si>
  <si>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</si>
  <si>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</si>
  <si>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</si>
  <si>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</si>
  <si>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</si>
  <si>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</si>
  <si>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</si>
  <si>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</si>
  <si>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</si>
  <si>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</si>
  <si>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</si>
  <si>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</si>
  <si>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</si>
  <si>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</si>
  <si>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</si>
  <si>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</si>
  <si>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</si>
  <si>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</si>
  <si>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</si>
  <si>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</si>
  <si>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</si>
  <si>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</si>
  <si>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</si>
  <si>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</si>
  <si>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</si>
  <si>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</si>
  <si>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</si>
  <si>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</si>
  <si>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</si>
  <si>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</si>
  <si>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</si>
  <si>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</si>
  <si>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</si>
  <si>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</si>
  <si>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</si>
  <si>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</si>
  <si>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</si>
  <si>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</si>
  <si>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</si>
  <si>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</si>
  <si>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</si>
  <si>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</si>
  <si>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</si>
  <si>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</si>
  <si>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</si>
  <si>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</si>
  <si>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</si>
  <si>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</si>
  <si>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</si>
  <si>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</si>
  <si>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</si>
  <si>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</si>
  <si>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</si>
  <si>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</si>
  <si>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</si>
  <si>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</si>
  <si>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</si>
  <si>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</si>
  <si>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</si>
  <si>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</si>
  <si>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</si>
  <si>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</si>
  <si>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</si>
  <si>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</si>
  <si>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</si>
  <si>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</si>
  <si>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</si>
  <si>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</si>
  <si>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</si>
  <si>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</si>
  <si>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</si>
  <si>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</si>
  <si>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</si>
  <si>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</si>
  <si>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</si>
  <si>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</si>
  <si>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</si>
  <si>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</si>
  <si>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</si>
  <si>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</si>
  <si>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</si>
  <si>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</si>
  <si>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</si>
  <si>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</si>
  <si>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</si>
  <si>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</si>
  <si>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</si>
  <si>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</si>
  <si>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</si>
  <si>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</si>
  <si>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</si>
  <si>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</si>
  <si>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</si>
  <si>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</si>
  <si>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</si>
  <si>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</si>
  <si>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</si>
  <si>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</si>
  <si>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</si>
  <si>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</si>
  <si>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</si>
  <si>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</si>
  <si>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</si>
  <si>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</si>
  <si>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</si>
  <si>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</si>
  <si>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</si>
  <si>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</si>
  <si>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</si>
  <si>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</si>
  <si>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</si>
  <si>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</si>
  <si>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</si>
  <si>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</si>
  <si>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</si>
  <si>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</si>
  <si>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</si>
  <si>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</si>
  <si>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</si>
  <si>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</si>
  <si>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</si>
  <si>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</si>
  <si>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</si>
  <si>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</si>
  <si>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</si>
  <si>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</si>
  <si>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</si>
  <si>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</si>
  <si>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</si>
  <si>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</si>
  <si>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</si>
  <si>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</si>
  <si>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</si>
  <si>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</si>
  <si>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</si>
  <si>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</si>
  <si>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</si>
  <si>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</si>
  <si>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</si>
  <si>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</si>
  <si>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</si>
  <si>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</si>
  <si>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</si>
  <si>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</si>
  <si>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</si>
  <si>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</si>
  <si>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</si>
  <si>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</si>
  <si>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</si>
  <si>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</si>
  <si>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</si>
  <si>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</si>
  <si>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</si>
  <si>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</si>
  <si>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</si>
  <si>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</si>
  <si>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</si>
  <si>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</si>
  <si>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</si>
  <si>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</si>
  <si>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</si>
  <si>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</si>
  <si>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</si>
  <si>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</si>
  <si>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</si>
  <si>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</si>
  <si>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</si>
  <si>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</si>
  <si>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</si>
  <si>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</si>
  <si>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</si>
  <si>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</si>
  <si>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</si>
  <si>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</si>
  <si>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</si>
  <si>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</si>
  <si>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</si>
  <si>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</si>
  <si>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</si>
  <si>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</si>
  <si>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</si>
  <si>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</si>
  <si>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</si>
  <si>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</si>
  <si>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</si>
  <si>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</si>
  <si>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</si>
  <si>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</si>
  <si>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</si>
  <si>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</si>
  <si>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</si>
  <si>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</si>
  <si>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</si>
  <si>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</si>
  <si>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</si>
  <si>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</si>
  <si>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</si>
  <si>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</si>
  <si>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</si>
  <si>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</si>
  <si>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</si>
  <si>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</si>
  <si>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</si>
  <si>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</si>
  <si>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</si>
  <si>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</si>
  <si>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</si>
  <si>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</si>
  <si>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</si>
  <si>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</si>
  <si>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</si>
  <si>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</si>
  <si>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</si>
  <si>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</si>
  <si>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</si>
  <si>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</si>
  <si>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</si>
  <si>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</si>
  <si>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</si>
  <si>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</si>
  <si>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</si>
  <si>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</si>
  <si>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</si>
  <si>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</si>
  <si>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</si>
  <si>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</si>
  <si>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</si>
  <si>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</si>
  <si>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</si>
  <si>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</si>
  <si>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</si>
  <si>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</si>
  <si>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</si>
  <si>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</si>
  <si>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</si>
  <si>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</si>
  <si>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</si>
  <si>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</si>
  <si>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</si>
  <si>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</si>
  <si>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</si>
  <si>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</si>
  <si>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</si>
  <si>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</si>
  <si>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</si>
  <si>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</si>
  <si>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</si>
  <si>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</si>
  <si>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</si>
  <si>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</si>
  <si>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</si>
  <si>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</si>
  <si>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</si>
  <si>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</si>
  <si>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</si>
  <si>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</si>
  <si>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</si>
  <si>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</si>
  <si>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</si>
  <si>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</si>
  <si>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</si>
  <si>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</si>
  <si>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</si>
  <si>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</si>
  <si>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</si>
  <si>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</si>
  <si>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</si>
  <si>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</si>
  <si>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</si>
  <si>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</si>
  <si>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</si>
  <si>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</si>
  <si>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</si>
  <si>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</si>
  <si>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</si>
  <si>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</si>
  <si>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</si>
  <si>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</si>
  <si>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</si>
  <si>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</si>
  <si>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</si>
  <si>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</si>
  <si>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</si>
  <si>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</si>
  <si>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</si>
  <si>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</si>
  <si>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</si>
  <si>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</si>
  <si>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</si>
  <si>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</si>
  <si>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</si>
  <si>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</si>
  <si>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</si>
  <si>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</si>
  <si>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</si>
  <si>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</si>
  <si>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</si>
  <si>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</si>
  <si>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</si>
  <si>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</si>
  <si>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</si>
  <si>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</si>
  <si>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</si>
  <si>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</si>
  <si>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</si>
  <si>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</si>
  <si>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</si>
  <si>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</si>
  <si>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</si>
  <si>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</si>
  <si>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</si>
  <si>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</si>
  <si>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</si>
  <si>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</si>
  <si>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</si>
  <si>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</si>
  <si>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</si>
  <si>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</si>
  <si>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</si>
  <si>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</si>
  <si>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</si>
  <si>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</si>
  <si>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</si>
  <si>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</si>
  <si>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</si>
  <si>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</si>
  <si>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</si>
  <si>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</si>
  <si>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</si>
  <si>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</si>
  <si>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</si>
  <si>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</si>
  <si>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</si>
  <si>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</si>
  <si>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</si>
  <si>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</si>
  <si>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</si>
  <si>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</si>
  <si>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</si>
  <si>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</si>
  <si>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</si>
  <si>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</si>
  <si>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</si>
  <si>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</si>
  <si>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</si>
  <si>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</si>
  <si>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</si>
  <si>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</si>
  <si>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</si>
  <si>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</si>
  <si>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</si>
  <si>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</si>
  <si>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</si>
  <si>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</si>
  <si>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</si>
  <si>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</si>
  <si>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</si>
  <si>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</si>
  <si>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</si>
  <si>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</si>
  <si>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</si>
  <si>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</si>
  <si>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</si>
  <si>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</si>
  <si>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</si>
  <si>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</si>
  <si>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</si>
  <si>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</si>
  <si>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</si>
  <si>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</si>
  <si>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</si>
  <si>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</si>
  <si>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</si>
  <si>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</si>
  <si>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</si>
  <si>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</si>
  <si>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</si>
  <si>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</si>
  <si>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</si>
  <si>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</si>
  <si>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</si>
  <si>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</si>
  <si>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</si>
  <si>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</si>
  <si>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</si>
  <si>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</si>
  <si>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</si>
  <si>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</si>
  <si>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</si>
  <si>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</si>
  <si>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</si>
  <si>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</si>
  <si>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</si>
  <si>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</si>
  <si>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</si>
  <si>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</si>
  <si>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</si>
  <si>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</si>
  <si>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</si>
  <si>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</si>
  <si>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</si>
  <si>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</si>
  <si>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</si>
  <si>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</si>
  <si>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</si>
  <si>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</si>
  <si>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</si>
  <si>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</si>
  <si>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</si>
  <si>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</si>
  <si>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</si>
  <si>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</si>
  <si>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</si>
  <si>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</si>
  <si>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</si>
  <si>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</si>
  <si>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</si>
  <si>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</si>
  <si>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</si>
  <si>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</si>
  <si>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</si>
  <si>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</si>
  <si>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</si>
  <si>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</si>
  <si>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</si>
  <si>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</si>
  <si>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</si>
  <si>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</si>
  <si>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</si>
  <si>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</si>
  <si>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</si>
  <si>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</si>
  <si>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</si>
  <si>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</si>
  <si>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</si>
  <si>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</si>
  <si>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</si>
  <si>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</si>
  <si>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</si>
  <si>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</si>
  <si>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</si>
  <si>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</si>
  <si>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</si>
  <si>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</si>
  <si>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</si>
  <si>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</si>
  <si>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</si>
  <si>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</si>
  <si>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</si>
  <si>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</si>
  <si>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</si>
  <si>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</si>
  <si>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</si>
  <si>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</si>
  <si>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</si>
  <si>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</si>
  <si>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</si>
  <si>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</si>
  <si>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</si>
  <si>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</si>
  <si>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</si>
  <si>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</si>
  <si>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</si>
  <si>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</si>
  <si>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</si>
  <si>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</si>
  <si>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</si>
  <si>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</si>
  <si>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</si>
  <si>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</si>
  <si>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</si>
  <si>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</si>
  <si>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</si>
  <si>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</si>
  <si>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</si>
  <si>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</si>
  <si>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</si>
  <si>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</si>
  <si>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</si>
  <si>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</si>
  <si>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</si>
  <si>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</si>
  <si>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</si>
  <si>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</si>
  <si>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</si>
  <si>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</si>
  <si>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</si>
  <si>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</si>
  <si>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</si>
  <si>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</si>
  <si>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</si>
  <si>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</si>
  <si>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</si>
  <si>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</si>
  <si>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</si>
  <si>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</si>
  <si>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</si>
  <si>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</si>
  <si>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</si>
  <si>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</si>
  <si>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</si>
  <si>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</si>
  <si>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</si>
  <si>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</si>
  <si>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</si>
  <si>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</si>
  <si>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</si>
  <si>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</si>
  <si>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</si>
  <si>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</si>
  <si>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</si>
  <si>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</si>
  <si>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</si>
  <si>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</si>
  <si>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</si>
  <si>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</si>
  <si>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</si>
  <si>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</si>
  <si>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</si>
  <si>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</si>
  <si>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</si>
  <si>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</si>
  <si>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</si>
  <si>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</si>
  <si>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</si>
  <si>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</si>
  <si>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</si>
  <si>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</si>
  <si>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</si>
  <si>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</si>
  <si>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</si>
  <si>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</si>
  <si>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</si>
  <si>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</si>
  <si>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</si>
  <si>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</si>
  <si>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</si>
  <si>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</si>
  <si>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</si>
  <si>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</si>
  <si>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</si>
  <si>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</si>
  <si>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</si>
  <si>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</si>
  <si>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</si>
  <si>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</si>
  <si>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</si>
  <si>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</si>
  <si>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</si>
  <si>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</si>
  <si>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</si>
  <si>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</si>
  <si>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</si>
  <si>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</si>
  <si>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</si>
  <si>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</si>
  <si>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</si>
  <si>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</si>
  <si>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</si>
  <si>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</si>
  <si>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</si>
  <si>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</si>
  <si>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</si>
  <si>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</si>
  <si>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</si>
  <si>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</si>
  <si>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</si>
  <si>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</si>
  <si>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</si>
  <si>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</si>
  <si>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</si>
  <si>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</si>
  <si>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</si>
  <si>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</si>
  <si>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</si>
  <si>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</si>
  <si>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</si>
  <si>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</si>
  <si>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</si>
  <si>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</si>
  <si>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</si>
  <si>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</si>
  <si>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</si>
  <si>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</si>
  <si>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</si>
  <si>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</si>
  <si>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</si>
  <si>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</si>
  <si>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</si>
  <si>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</si>
  <si>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</si>
  <si>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</si>
  <si>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</si>
  <si>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</si>
  <si>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</si>
  <si>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</si>
  <si>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</si>
  <si>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</si>
  <si>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</si>
  <si>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</si>
  <si>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</si>
  <si>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</si>
  <si>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</si>
  <si>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</si>
  <si>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</si>
  <si>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</si>
  <si>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</si>
  <si>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</si>
  <si>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</si>
  <si>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</si>
  <si>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</si>
  <si>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</si>
  <si>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</si>
  <si>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</si>
  <si>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</si>
  <si>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</si>
  <si>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</si>
  <si>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</si>
  <si>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</si>
  <si>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</si>
  <si>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</si>
  <si>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</si>
  <si>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</si>
  <si>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</si>
  <si>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</si>
  <si>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</si>
  <si>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</si>
  <si>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</si>
  <si>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</si>
  <si>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</si>
  <si>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</si>
  <si>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</si>
  <si>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</si>
  <si>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</si>
  <si>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</si>
  <si>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</si>
  <si>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</si>
  <si>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</si>
  <si>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</si>
  <si>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</si>
  <si>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</si>
  <si>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</si>
  <si>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</si>
  <si>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</si>
  <si>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</si>
  <si>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</si>
  <si>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</si>
  <si>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</si>
  <si>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</si>
  <si>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</si>
  <si>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</si>
  <si>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</si>
  <si>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</si>
  <si>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</si>
  <si>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</si>
  <si>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</si>
  <si>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</si>
  <si>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</si>
  <si>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</si>
  <si>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</si>
  <si>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</si>
  <si>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</si>
  <si>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</si>
  <si>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</si>
  <si>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</si>
  <si>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</si>
  <si>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</si>
  <si>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</si>
  <si>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</si>
  <si>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</si>
  <si>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</si>
  <si>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</si>
  <si>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</si>
  <si>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</si>
  <si>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</si>
  <si>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</si>
  <si>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</si>
  <si>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</si>
  <si>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</si>
  <si>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</si>
  <si>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</si>
  <si>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</si>
  <si>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</si>
  <si>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</si>
  <si>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</si>
  <si>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</si>
  <si>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</si>
  <si>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</si>
  <si>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</si>
  <si>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</si>
  <si>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</si>
  <si>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</si>
  <si>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</si>
  <si>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</si>
  <si>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</si>
  <si>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</si>
  <si>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</si>
  <si>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</si>
  <si>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</si>
  <si>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</si>
  <si>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</si>
  <si>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</si>
  <si>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</si>
  <si>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</si>
  <si>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</si>
  <si>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</si>
  <si>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</si>
  <si>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</si>
  <si>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</si>
  <si>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</si>
  <si>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</si>
  <si>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</si>
  <si>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</si>
  <si>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</si>
  <si>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</si>
  <si>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</si>
  <si>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</si>
  <si>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</si>
  <si>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</si>
  <si>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</si>
  <si>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</si>
  <si>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</si>
  <si>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</si>
  <si>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</si>
  <si>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</si>
  <si>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</si>
  <si>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</si>
  <si>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</si>
  <si>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</si>
  <si>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</si>
  <si>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</si>
  <si>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</si>
  <si>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</si>
  <si>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</si>
  <si>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</si>
  <si>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</si>
  <si>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</si>
  <si>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</si>
  <si>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</si>
  <si>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</si>
  <si>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</si>
  <si>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</si>
  <si>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</si>
  <si>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</si>
  <si>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</si>
  <si>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</si>
  <si>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</si>
  <si>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</si>
  <si>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</si>
  <si>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</si>
  <si>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</si>
  <si>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</si>
  <si>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</si>
  <si>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</si>
  <si>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</si>
  <si>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</si>
  <si>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</si>
  <si>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</si>
  <si>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</si>
  <si>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</si>
  <si>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</si>
  <si>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</si>
  <si>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</si>
  <si>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</si>
  <si>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</si>
  <si>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</si>
  <si>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</si>
  <si>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</si>
  <si>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</si>
  <si>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</si>
  <si>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</si>
  <si>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</si>
  <si>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</si>
  <si>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</si>
  <si>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</si>
  <si>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</si>
  <si>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</si>
  <si>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</si>
  <si>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</si>
  <si>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</si>
  <si>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</si>
  <si>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</si>
  <si>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</si>
  <si>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</si>
  <si>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</si>
  <si>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</si>
  <si>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</si>
  <si>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</si>
  <si>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</si>
  <si>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</si>
  <si>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</si>
  <si>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</si>
  <si>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</si>
  <si>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</si>
  <si>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</si>
  <si>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</si>
  <si>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</si>
  <si>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</si>
  <si>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</si>
  <si>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</si>
  <si>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</si>
  <si>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</si>
  <si>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</si>
  <si>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</si>
  <si>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</si>
  <si>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</si>
  <si>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</si>
  <si>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</si>
  <si>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</si>
  <si>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</si>
  <si>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</si>
  <si>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</si>
  <si>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</si>
  <si>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</si>
  <si>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</si>
  <si>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</si>
  <si>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</si>
  <si>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</si>
  <si>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</si>
  <si>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</si>
  <si>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</si>
  <si>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</si>
  <si>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</si>
  <si>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</si>
  <si>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</si>
  <si>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</si>
  <si>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</si>
  <si>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</si>
  <si>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</si>
  <si>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</si>
  <si>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</si>
  <si>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</si>
  <si>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</si>
  <si>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</si>
  <si>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</si>
  <si>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</si>
  <si>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</si>
  <si>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</si>
  <si>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</si>
  <si>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</si>
  <si>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</si>
  <si>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</si>
  <si>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</si>
  <si>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</si>
  <si>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</si>
  <si>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</si>
  <si>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</si>
  <si>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</si>
  <si>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</si>
  <si>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</si>
  <si>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</si>
  <si>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</si>
  <si>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</si>
  <si>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</si>
  <si>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</si>
  <si>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</si>
  <si>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</si>
  <si>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</si>
  <si>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</si>
  <si>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</si>
  <si>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</si>
  <si>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</si>
  <si>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</si>
  <si>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</si>
  <si>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</si>
  <si>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</si>
  <si>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</si>
  <si>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</si>
  <si>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</si>
  <si>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</si>
  <si>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</si>
  <si>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</si>
  <si>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</si>
  <si>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</si>
  <si>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</si>
  <si>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</si>
  <si>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</si>
  <si>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</si>
  <si>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</si>
  <si>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</si>
  <si>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</si>
  <si>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</si>
  <si>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</si>
  <si>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</si>
  <si>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</si>
  <si>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</si>
  <si>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</si>
  <si>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</si>
  <si>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</si>
  <si>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</si>
  <si>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</si>
  <si>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</si>
  <si>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</si>
  <si>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</si>
  <si>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</si>
  <si>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</si>
  <si>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</si>
  <si>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</si>
  <si>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</si>
  <si>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</si>
  <si>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</si>
  <si>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</si>
  <si>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</si>
  <si>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</si>
  <si>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</si>
  <si>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</si>
  <si>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</si>
  <si>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</si>
  <si>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</si>
  <si>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</si>
  <si>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</si>
  <si>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</si>
  <si>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</si>
  <si>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</si>
  <si>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</si>
  <si>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</si>
  <si>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</si>
  <si>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</si>
  <si>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</si>
  <si>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</si>
  <si>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</si>
  <si>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</si>
  <si>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</si>
  <si>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</si>
  <si>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</si>
  <si>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</si>
  <si>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</si>
  <si>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</si>
  <si>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</si>
  <si>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</si>
  <si>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</si>
  <si>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</si>
  <si>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</si>
  <si>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</si>
  <si>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</si>
  <si>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</si>
  <si>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</si>
  <si>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</si>
  <si>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</si>
  <si>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</si>
  <si>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</si>
  <si>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</si>
  <si>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</si>
  <si>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</si>
  <si>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</si>
  <si>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</si>
  <si>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</si>
  <si>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</si>
  <si>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</si>
  <si>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</si>
  <si>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</si>
  <si>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</si>
  <si>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</si>
  <si>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</si>
  <si>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</si>
  <si>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</si>
  <si>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</si>
  <si>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</si>
  <si>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</si>
  <si>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</si>
  <si>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</si>
  <si>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</si>
  <si>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</si>
  <si>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</si>
  <si>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</si>
  <si>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</si>
  <si>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</si>
  <si>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</si>
  <si>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</si>
  <si>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</si>
  <si>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</si>
  <si>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</si>
  <si>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</si>
  <si>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</si>
  <si>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</si>
  <si>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</si>
  <si>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</si>
  <si>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</si>
  <si>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</si>
  <si>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</si>
  <si>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</si>
  <si>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</si>
  <si>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</si>
  <si>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</si>
  <si>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</si>
  <si>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</si>
  <si>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</si>
  <si>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</si>
  <si>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</si>
  <si>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</si>
  <si>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</si>
  <si>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</si>
  <si>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</si>
  <si>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</si>
  <si>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</si>
  <si>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</si>
  <si>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</si>
  <si>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</si>
  <si>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</si>
  <si>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</si>
  <si>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</si>
  <si>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</si>
  <si>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</si>
  <si>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</si>
  <si>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</si>
  <si>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</si>
  <si>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</si>
  <si>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</si>
  <si>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</si>
  <si>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</si>
  <si>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</si>
  <si>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</si>
  <si>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</si>
  <si>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</si>
  <si>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</si>
  <si>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</si>
  <si>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</si>
  <si>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</si>
  <si>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</si>
  <si>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</si>
  <si>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</si>
  <si>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</si>
  <si>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</si>
  <si>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</si>
  <si>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</si>
  <si>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</si>
  <si>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</si>
  <si>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</si>
  <si>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</si>
  <si>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</si>
  <si>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</si>
  <si>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</si>
  <si>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</si>
  <si>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</si>
  <si>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</si>
  <si>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</si>
  <si>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</si>
  <si>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</si>
  <si>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</si>
  <si>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</si>
  <si>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</si>
  <si>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</si>
  <si>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</si>
  <si>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</si>
  <si>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</si>
  <si>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</si>
  <si>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</si>
  <si>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</si>
  <si>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</si>
  <si>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</si>
  <si>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</si>
  <si>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</si>
  <si>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</si>
  <si>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</si>
  <si>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</si>
  <si>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</si>
  <si>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</si>
  <si>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</si>
  <si>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</si>
  <si>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</si>
  <si>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</si>
  <si>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</si>
  <si>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</si>
  <si>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</si>
  <si>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</si>
  <si>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</si>
  <si>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</si>
  <si>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</si>
  <si>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</si>
  <si>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</si>
  <si>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</si>
  <si>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</si>
  <si>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</si>
  <si>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</si>
  <si>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</si>
  <si>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</si>
  <si>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</si>
  <si>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</si>
  <si>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</si>
  <si>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</si>
  <si>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</si>
  <si>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</si>
  <si>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</si>
  <si>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</si>
  <si>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</si>
  <si>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</si>
  <si>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</si>
  <si>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</si>
  <si>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</si>
  <si>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</si>
  <si>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</si>
  <si>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</si>
  <si>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</si>
  <si>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</si>
  <si>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</si>
  <si>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</si>
  <si>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</si>
  <si>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</si>
  <si>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</si>
  <si>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</si>
  <si>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</si>
  <si>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</si>
  <si>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</si>
  <si>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</si>
  <si>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</si>
  <si>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</si>
  <si>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</si>
  <si>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</si>
  <si>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</si>
  <si>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</si>
  <si>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</si>
  <si>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</si>
  <si>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</si>
  <si>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</si>
  <si>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</si>
  <si>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</si>
  <si>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</si>
  <si>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</si>
  <si>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</si>
  <si>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</si>
  <si>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</si>
  <si>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</si>
  <si>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</si>
  <si>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</si>
  <si>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</si>
  <si>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</si>
  <si>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</si>
  <si>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</si>
  <si>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</si>
  <si>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</si>
  <si>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</si>
  <si>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</si>
  <si>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</si>
  <si>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</si>
  <si>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</si>
  <si>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</si>
  <si>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</si>
  <si>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</si>
  <si>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</si>
  <si>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</si>
  <si>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</si>
  <si>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</si>
  <si>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</si>
  <si>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</si>
  <si>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</si>
  <si>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</si>
  <si>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</si>
  <si>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</si>
  <si>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</si>
  <si>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</si>
  <si>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</si>
  <si>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</si>
  <si>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</si>
  <si>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</si>
  <si>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</si>
  <si>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</si>
  <si>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</si>
  <si>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</si>
  <si>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</si>
  <si>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</si>
  <si>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</si>
  <si>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</si>
  <si>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</si>
  <si>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</si>
  <si>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</si>
  <si>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</si>
  <si>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</si>
  <si>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</si>
  <si>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</si>
  <si>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</si>
  <si>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</si>
  <si>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</si>
  <si>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</si>
  <si>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</si>
  <si>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</si>
  <si>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</si>
  <si>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</si>
  <si>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</si>
  <si>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</si>
  <si>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</si>
  <si>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</si>
  <si>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</si>
  <si>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</si>
  <si>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</si>
  <si>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</si>
  <si>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</si>
  <si>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</si>
  <si>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</si>
  <si>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</si>
  <si>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</si>
  <si>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</si>
  <si>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</si>
  <si>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</si>
  <si>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</si>
  <si>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</si>
  <si>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</si>
  <si>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</si>
  <si>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</si>
  <si>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</si>
  <si>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</si>
  <si>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</si>
  <si>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</si>
  <si>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</si>
  <si>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</si>
  <si>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</si>
  <si>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</si>
  <si>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</si>
  <si>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</si>
  <si>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</si>
  <si>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</si>
  <si>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</si>
  <si>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</si>
  <si>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</si>
  <si>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</si>
  <si>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</si>
  <si>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</si>
  <si>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</si>
  <si>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</si>
  <si>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</si>
  <si>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</si>
  <si>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</si>
  <si>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</si>
  <si>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</si>
  <si>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</si>
  <si>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</si>
  <si>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</si>
  <si>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</si>
  <si>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</si>
  <si>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</si>
  <si>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</si>
  <si>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</si>
  <si>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</si>
  <si>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</si>
  <si>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</si>
  <si>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</si>
  <si>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</si>
  <si>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</si>
  <si>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</si>
  <si>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</si>
  <si>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</si>
  <si>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</si>
  <si>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</si>
  <si>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</si>
  <si>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</si>
  <si>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</si>
  <si>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</si>
  <si>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</si>
  <si>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</si>
  <si>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</si>
  <si>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</si>
  <si>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</si>
  <si>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</si>
  <si>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</si>
  <si>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</si>
  <si>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</si>
  <si>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</si>
  <si>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</si>
  <si>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</si>
  <si>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</si>
  <si>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</si>
  <si>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</si>
  <si>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</si>
  <si>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</si>
  <si>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</si>
  <si>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</si>
  <si>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</si>
  <si>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</si>
  <si>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</si>
  <si>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</si>
  <si>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</si>
  <si>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</si>
  <si>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</si>
  <si>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</si>
  <si>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</si>
  <si>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</si>
  <si>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</si>
  <si>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</si>
  <si>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</si>
  <si>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</si>
  <si>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</si>
  <si>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</si>
  <si>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</si>
  <si>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</si>
  <si>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</si>
  <si>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</si>
  <si>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</si>
  <si>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</si>
  <si>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</si>
  <si>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</si>
  <si>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</si>
  <si>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</si>
  <si>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</si>
  <si>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</si>
  <si>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</si>
  <si>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</si>
  <si>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</si>
  <si>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</si>
  <si>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</si>
  <si>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</si>
  <si>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</si>
  <si>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</si>
  <si>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</si>
  <si>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</si>
  <si>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</si>
  <si>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</si>
  <si>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</si>
  <si>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</si>
  <si>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</si>
  <si>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</si>
  <si>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</si>
  <si>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</si>
  <si>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</si>
  <si>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</si>
  <si>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</si>
  <si>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</si>
  <si>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</si>
  <si>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</si>
  <si>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</si>
  <si>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</si>
  <si>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</si>
  <si>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</si>
  <si>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</si>
  <si>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</si>
  <si>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</si>
  <si>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</si>
  <si>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</si>
  <si>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</si>
  <si>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</si>
  <si>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</si>
  <si>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</si>
  <si>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</si>
  <si>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</si>
  <si>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</si>
  <si>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</si>
  <si>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</si>
  <si>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</si>
  <si>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</si>
  <si>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</si>
  <si>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</si>
  <si>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</si>
  <si>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</si>
  <si>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</si>
  <si>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</si>
  <si>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</si>
  <si>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</si>
  <si>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</si>
  <si>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</si>
  <si>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</si>
  <si>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</si>
  <si>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</si>
  <si>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</si>
  <si>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</si>
  <si>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</si>
  <si>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</si>
  <si>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</si>
  <si>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</si>
  <si>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</si>
  <si>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</si>
  <si>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</si>
  <si>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</si>
  <si>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</si>
  <si>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</si>
  <si>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</si>
  <si>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</si>
  <si>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</si>
  <si>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</si>
  <si>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</si>
  <si>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</si>
  <si>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</si>
  <si>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</si>
  <si>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</si>
  <si>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</si>
  <si>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</si>
  <si>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</si>
  <si>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</si>
  <si>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</si>
  <si>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</si>
  <si>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</si>
  <si>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</si>
  <si>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</si>
  <si>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</si>
  <si>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</si>
  <si>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</si>
  <si>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</si>
  <si>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</si>
  <si>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</si>
  <si>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</si>
  <si>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</si>
  <si>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</si>
  <si>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</si>
  <si>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</si>
  <si>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</si>
  <si>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</si>
  <si>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</si>
  <si>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</si>
  <si>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</si>
  <si>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</si>
  <si>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</si>
  <si>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</si>
  <si>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</si>
  <si>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</si>
  <si>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</si>
  <si>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</si>
  <si>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</si>
  <si>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</si>
  <si>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</si>
  <si>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</si>
  <si>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</si>
  <si>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</si>
  <si>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</si>
  <si>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</si>
  <si>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</si>
  <si>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</si>
  <si>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</si>
  <si>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</si>
  <si>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</si>
  <si>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</si>
  <si>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</si>
  <si>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</si>
  <si>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</si>
  <si>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</si>
  <si>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</si>
  <si>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</si>
  <si>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</si>
  <si>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</si>
  <si>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</si>
  <si>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</si>
  <si>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</si>
  <si>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</si>
  <si>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</si>
  <si>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</si>
  <si>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</si>
  <si>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</si>
  <si>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</si>
  <si>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</si>
  <si>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</si>
  <si>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</si>
  <si>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</si>
  <si>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</si>
  <si>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</si>
  <si>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</si>
  <si>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</si>
  <si>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</si>
  <si>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</si>
  <si>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</si>
  <si>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</si>
  <si>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</si>
  <si>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</si>
  <si>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</si>
  <si>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</si>
  <si>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</si>
  <si>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</si>
  <si>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</si>
  <si>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</si>
  <si>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</si>
  <si>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</si>
  <si>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</si>
  <si>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</si>
  <si>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</si>
  <si>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</si>
  <si>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</si>
  <si>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</si>
  <si>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</si>
  <si>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</si>
  <si>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</si>
  <si>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</si>
  <si>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</si>
  <si>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</si>
  <si>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</si>
  <si>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</si>
  <si>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</si>
  <si>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</si>
  <si>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</si>
  <si>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</si>
  <si>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</si>
  <si>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</si>
  <si>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</si>
  <si>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</si>
  <si>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</si>
  <si>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</si>
  <si>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</si>
  <si>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</si>
  <si>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</si>
  <si>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</si>
  <si>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</si>
  <si>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</si>
  <si>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</si>
  <si>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</si>
  <si>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</si>
  <si>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</si>
  <si>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</si>
  <si>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</si>
  <si>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</si>
  <si>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</si>
  <si>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</si>
  <si>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</si>
  <si>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</si>
  <si>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</si>
  <si>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</si>
  <si>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</si>
  <si>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</si>
  <si>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</si>
  <si>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</si>
  <si>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</si>
  <si>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</si>
  <si>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</si>
  <si>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</si>
  <si>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</si>
  <si>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</si>
  <si>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</si>
  <si>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</si>
  <si>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</si>
  <si>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</si>
  <si>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</si>
  <si>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</si>
  <si>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</si>
  <si>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</si>
  <si>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</si>
  <si>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</si>
  <si>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</si>
  <si>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</si>
  <si>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</si>
  <si>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</si>
  <si>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</si>
  <si>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</si>
  <si>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</si>
  <si>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</si>
  <si>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</si>
  <si>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</si>
  <si>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</si>
  <si>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</si>
  <si>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</si>
  <si>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</si>
  <si>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</si>
  <si>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</si>
  <si>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</si>
  <si>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</si>
  <si>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</si>
  <si>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</si>
  <si>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</si>
  <si>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</si>
  <si>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</si>
  <si>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</si>
  <si>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</si>
  <si>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</si>
  <si>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</si>
  <si>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</si>
  <si>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</si>
  <si>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</si>
  <si>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</si>
  <si>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</si>
  <si>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</si>
  <si>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</si>
  <si>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</si>
  <si>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</si>
  <si>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</si>
  <si>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</si>
  <si>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</si>
  <si>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</si>
  <si>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</si>
  <si>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</si>
  <si>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</si>
  <si>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</si>
  <si>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</si>
  <si>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</si>
  <si>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</si>
  <si>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</si>
  <si>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</si>
  <si>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</si>
  <si>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</si>
  <si>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</si>
  <si>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</si>
  <si>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</si>
  <si>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</si>
  <si>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</si>
  <si>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</si>
  <si>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</si>
  <si>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</si>
  <si>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</si>
  <si>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</si>
  <si>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</si>
  <si>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</si>
  <si>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</si>
  <si>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</si>
  <si>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</si>
  <si>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</si>
  <si>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</si>
  <si>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</si>
  <si>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</si>
  <si>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</si>
  <si>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</si>
  <si>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</si>
  <si>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</si>
  <si>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</si>
  <si>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</si>
  <si>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</si>
  <si>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</si>
  <si>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</si>
  <si>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</si>
  <si>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</si>
  <si>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</si>
  <si>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</si>
  <si>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</si>
  <si>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</si>
  <si>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</si>
  <si>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</si>
  <si>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</si>
  <si>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</si>
  <si>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</si>
  <si>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</si>
  <si>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</si>
  <si>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</si>
  <si>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</si>
  <si>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</si>
  <si>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</si>
  <si>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</si>
  <si>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</si>
  <si>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</si>
  <si>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</si>
  <si>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</si>
  <si>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</si>
  <si>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</si>
  <si>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</si>
  <si>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</si>
  <si>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</si>
  <si>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</si>
  <si>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</si>
  <si>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</si>
  <si>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</si>
  <si>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</si>
  <si>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</si>
  <si>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</si>
  <si>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</si>
  <si>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</si>
  <si>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</si>
  <si>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</si>
  <si>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</si>
  <si>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</si>
  <si>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</si>
  <si>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</si>
  <si>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</si>
  <si>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</si>
  <si>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</si>
  <si>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</si>
  <si>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</si>
  <si>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</si>
  <si>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</si>
  <si>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</si>
  <si>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</si>
  <si>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</si>
  <si>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</si>
  <si>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</si>
  <si>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</si>
  <si>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</si>
  <si>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</si>
  <si>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</si>
  <si>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</si>
  <si>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</si>
  <si>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</si>
  <si>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</si>
  <si>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</si>
  <si>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</si>
  <si>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</si>
  <si>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</si>
  <si>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</si>
  <si>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</si>
  <si>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</si>
  <si>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</si>
  <si>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</si>
  <si>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</si>
  <si>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</si>
  <si>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</si>
  <si>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</si>
  <si>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</si>
  <si>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</si>
  <si>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</si>
  <si>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</si>
  <si>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</si>
  <si>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</si>
  <si>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</si>
  <si>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</si>
  <si>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</si>
  <si>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</si>
  <si>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</si>
  <si>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</si>
  <si>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</si>
  <si>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</si>
  <si>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</si>
  <si>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</si>
  <si>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</si>
  <si>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</si>
  <si>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</si>
  <si>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</si>
  <si>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</si>
  <si>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</si>
  <si>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</si>
  <si>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</si>
  <si>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</si>
  <si>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</si>
  <si>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</si>
  <si>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</si>
  <si>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</si>
  <si>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</si>
  <si>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</si>
  <si>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</si>
  <si>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</si>
  <si>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</si>
  <si>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</si>
  <si>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</si>
  <si>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</si>
  <si>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</si>
  <si>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</si>
  <si>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</si>
  <si>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</si>
  <si>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</si>
  <si>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</si>
  <si>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</si>
  <si>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</si>
  <si>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</si>
  <si>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</si>
  <si>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</si>
  <si>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</si>
  <si>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</si>
  <si>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</si>
  <si>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</si>
  <si>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</si>
  <si>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</si>
  <si>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</si>
  <si>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</si>
  <si>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</si>
  <si>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</si>
  <si>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</si>
  <si>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</si>
  <si>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</si>
  <si>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</si>
  <si>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</si>
  <si>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</si>
  <si>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</si>
  <si>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</si>
  <si>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</si>
  <si>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</si>
  <si>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</si>
  <si>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</si>
  <si>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</si>
  <si>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</si>
  <si>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</si>
  <si>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</si>
  <si>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</si>
  <si>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</si>
  <si>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</si>
  <si>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</si>
  <si>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</si>
  <si>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</si>
  <si>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</si>
  <si>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</si>
  <si>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</si>
  <si>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</si>
  <si>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</si>
  <si>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</si>
  <si>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</si>
  <si>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</si>
  <si>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</si>
  <si>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</si>
  <si>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</si>
  <si>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</si>
  <si>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</si>
  <si>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</si>
  <si>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</si>
  <si>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</si>
  <si>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</si>
  <si>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</si>
  <si>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</si>
  <si>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</si>
  <si>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</si>
  <si>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</si>
  <si>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</si>
  <si>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</si>
  <si>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</si>
  <si>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</si>
  <si>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</si>
  <si>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</si>
  <si>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</si>
  <si>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</si>
  <si>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</si>
  <si>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</si>
  <si>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</si>
  <si>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</si>
  <si>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</si>
  <si>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</si>
  <si>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</si>
  <si>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</si>
  <si>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</si>
  <si>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</si>
  <si>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</si>
  <si>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</si>
  <si>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</si>
  <si>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</si>
  <si>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</si>
  <si>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</si>
  <si>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</si>
  <si>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</si>
  <si>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</si>
  <si>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</si>
  <si>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</si>
  <si>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</si>
  <si>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</si>
  <si>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</si>
  <si>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</si>
  <si>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</si>
  <si>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</si>
  <si>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</si>
  <si>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</si>
  <si>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</si>
  <si>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</si>
  <si>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</si>
  <si>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</si>
  <si>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</si>
  <si>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</si>
  <si>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</si>
  <si>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</si>
  <si>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</si>
  <si>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</si>
  <si>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</si>
  <si>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</si>
  <si>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</si>
  <si>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</si>
  <si>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</si>
  <si>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</si>
  <si>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</si>
  <si>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</si>
  <si>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</si>
  <si>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</si>
  <si>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</si>
  <si>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</si>
  <si>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</si>
  <si>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</si>
  <si>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</si>
  <si>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</si>
  <si>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</si>
  <si>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</si>
  <si>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</si>
  <si>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</si>
  <si>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</si>
  <si>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</si>
  <si>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</si>
  <si>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</si>
  <si>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</si>
  <si>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</si>
  <si>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</si>
  <si>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</si>
  <si>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</si>
  <si>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</si>
  <si>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</si>
  <si>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</si>
  <si>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</si>
  <si>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</si>
  <si>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</si>
  <si>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</si>
  <si>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</si>
  <si>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</si>
  <si>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</si>
  <si>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</si>
  <si>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</si>
  <si>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</si>
  <si>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</si>
  <si>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</si>
  <si>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</si>
  <si>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</si>
  <si>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</si>
  <si>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</si>
  <si>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</si>
  <si>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</si>
  <si>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</si>
  <si>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</si>
  <si>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</si>
  <si>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</si>
  <si>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</si>
  <si>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</si>
  <si>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</si>
  <si>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</si>
  <si>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</si>
  <si>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</si>
  <si>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</si>
  <si>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</si>
  <si>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</si>
  <si>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</si>
  <si>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</si>
  <si>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</si>
  <si>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</si>
  <si>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</si>
  <si>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</si>
  <si>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</si>
  <si>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</si>
  <si>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</si>
  <si>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</si>
  <si>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</si>
  <si>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</si>
  <si>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</si>
  <si>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</si>
  <si>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</si>
  <si>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</si>
  <si>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</si>
  <si>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</si>
  <si>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</si>
  <si>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</si>
  <si>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</si>
  <si>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</si>
  <si>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</si>
  <si>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</si>
  <si>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</si>
  <si>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</si>
  <si>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</si>
  <si>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</si>
  <si>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</si>
  <si>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</si>
  <si>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</si>
  <si>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</si>
  <si>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</si>
  <si>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</si>
  <si>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</si>
  <si>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</si>
  <si>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</si>
  <si>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</si>
  <si>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</si>
  <si>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</si>
  <si>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</si>
  <si>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</si>
  <si>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</si>
  <si>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</si>
  <si>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</si>
  <si>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</si>
  <si>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</si>
  <si>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</si>
  <si>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</si>
  <si>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</si>
  <si>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</si>
  <si>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</si>
  <si>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</si>
  <si>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</si>
  <si>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</si>
  <si>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</si>
  <si>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</si>
  <si>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</si>
  <si>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</si>
  <si>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</si>
  <si>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</si>
  <si>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</si>
  <si>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</si>
  <si>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</si>
  <si>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</si>
  <si>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</si>
  <si>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</si>
  <si>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</si>
  <si>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</si>
  <si>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</si>
  <si>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</si>
  <si>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</si>
  <si>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</si>
  <si>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</si>
  <si>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</si>
  <si>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</si>
  <si>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</si>
  <si>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</si>
  <si>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</si>
  <si>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</si>
  <si>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</si>
  <si>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</si>
  <si>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</si>
  <si>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</si>
  <si>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</si>
  <si>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</si>
  <si>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</si>
  <si>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</si>
  <si>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</si>
  <si>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</si>
  <si>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</si>
  <si>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</si>
  <si>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</si>
  <si>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</si>
  <si>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</si>
  <si>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</si>
  <si>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</si>
  <si>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</si>
  <si>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</si>
  <si>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</si>
  <si>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</si>
  <si>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</si>
  <si>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</si>
  <si>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</si>
  <si>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</si>
  <si>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</si>
  <si>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</si>
  <si>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</si>
  <si>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</si>
  <si>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</si>
  <si>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</si>
  <si>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</si>
  <si>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</si>
  <si>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</si>
  <si>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</si>
  <si>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</si>
  <si>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</si>
  <si>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</si>
  <si>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</si>
  <si>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</si>
  <si>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</si>
  <si>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</si>
  <si>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</si>
  <si>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</si>
  <si>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</si>
  <si>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</si>
  <si>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</si>
  <si>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</si>
  <si>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</si>
  <si>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</si>
  <si>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</si>
  <si>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</si>
  <si>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</si>
  <si>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</si>
  <si>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</si>
  <si>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</si>
  <si>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</si>
  <si>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</si>
  <si>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</si>
  <si>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</si>
  <si>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</si>
  <si>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</si>
  <si>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</si>
  <si>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</si>
  <si>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</si>
  <si>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</si>
  <si>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</si>
  <si>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</si>
  <si>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</si>
  <si>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</si>
  <si>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</si>
  <si>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</si>
  <si>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</si>
  <si>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</si>
  <si>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</si>
  <si>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</si>
  <si>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</si>
  <si>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</si>
  <si>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</si>
  <si>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</si>
  <si>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</si>
  <si>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</si>
  <si>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</si>
  <si>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</si>
  <si>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</si>
  <si>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</si>
  <si>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</si>
  <si>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</si>
  <si>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</si>
  <si>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</si>
  <si>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</si>
  <si>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</si>
  <si>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</si>
  <si>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</si>
  <si>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</si>
  <si>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</si>
  <si>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</si>
  <si>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</si>
  <si>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</si>
  <si>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</si>
  <si>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</si>
  <si>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</si>
  <si>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</si>
  <si>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</si>
  <si>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</si>
  <si>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</si>
  <si>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</si>
  <si>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</si>
  <si>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</si>
  <si>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</si>
  <si>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</si>
  <si>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</si>
  <si>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</si>
  <si>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</si>
  <si>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</si>
  <si>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</si>
  <si>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</si>
  <si>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</si>
  <si>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</si>
  <si>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</si>
  <si>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</si>
  <si>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</si>
  <si>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</si>
  <si>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</si>
  <si>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</si>
  <si>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</si>
  <si>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</si>
  <si>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</si>
  <si>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</si>
  <si>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</si>
  <si>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</si>
  <si>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</si>
  <si>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</si>
  <si>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</si>
  <si>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</si>
  <si>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</si>
  <si>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</si>
  <si>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</si>
  <si>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</si>
  <si>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</si>
  <si>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</si>
  <si>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</si>
  <si>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</si>
  <si>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</si>
  <si>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</si>
  <si>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</si>
  <si>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</si>
  <si>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</si>
  <si>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</si>
  <si>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</si>
  <si>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</si>
  <si>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</si>
  <si>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</si>
  <si>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</si>
  <si>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</si>
  <si>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</si>
  <si>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</si>
  <si>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</si>
  <si>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</si>
  <si>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</si>
  <si>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</si>
  <si>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</si>
  <si>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</si>
  <si>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</si>
  <si>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</si>
  <si>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</si>
  <si>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</si>
  <si>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</si>
  <si>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</si>
  <si>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</si>
  <si>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</si>
  <si>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</si>
  <si>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</si>
  <si>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</si>
  <si>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</si>
  <si>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</si>
  <si>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</si>
  <si>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</si>
  <si>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</si>
  <si>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</si>
  <si>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</si>
  <si>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</si>
  <si>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</si>
  <si>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</si>
  <si>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</si>
  <si>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</si>
  <si>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</si>
  <si>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</si>
  <si>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</si>
  <si>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</si>
  <si>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</si>
  <si>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</si>
  <si>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</si>
  <si>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</si>
  <si>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</si>
  <si>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</si>
  <si>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</si>
  <si>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</si>
  <si>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</si>
  <si>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</si>
  <si>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</si>
  <si>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</si>
  <si>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</si>
  <si>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</si>
  <si>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</si>
  <si>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</si>
  <si>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</si>
  <si>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</si>
  <si>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</si>
  <si>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</si>
  <si>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</si>
  <si>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</si>
  <si>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</si>
  <si>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</si>
  <si>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</si>
  <si>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</si>
  <si>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</si>
  <si>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</si>
  <si>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</si>
  <si>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</si>
  <si>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</si>
  <si>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</si>
  <si>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</si>
  <si>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</si>
  <si>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</si>
  <si>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</si>
  <si>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</si>
  <si>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</si>
  <si>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</si>
  <si>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</si>
  <si>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</si>
  <si>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</si>
  <si>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</si>
  <si>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</si>
  <si>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</si>
  <si>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</si>
  <si>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</si>
  <si>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</si>
  <si>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</si>
  <si>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</si>
  <si>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</si>
  <si>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</si>
  <si>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</si>
  <si>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</si>
  <si>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</si>
  <si>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</si>
  <si>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</si>
  <si>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</si>
  <si>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</si>
  <si>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</si>
  <si>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</si>
  <si>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</si>
  <si>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</si>
  <si>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</si>
  <si>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</si>
  <si>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</si>
  <si>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</si>
  <si>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</si>
  <si>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</si>
  <si>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</si>
  <si>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</si>
  <si>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</si>
  <si>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</si>
  <si>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</si>
  <si>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</si>
  <si>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</si>
  <si>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</si>
  <si>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</si>
  <si>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</si>
  <si>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</si>
  <si>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</si>
  <si>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</si>
  <si>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</si>
  <si>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</si>
  <si>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</si>
  <si>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</si>
  <si>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</si>
  <si>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</si>
  <si>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</si>
  <si>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</si>
  <si>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</si>
  <si>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</si>
  <si>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</si>
  <si>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</si>
  <si>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</si>
  <si>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</si>
  <si>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</si>
  <si>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</si>
  <si>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</si>
  <si>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</si>
  <si>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</si>
  <si>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</si>
  <si>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</si>
  <si>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</si>
  <si>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</si>
  <si>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</si>
  <si>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</si>
  <si>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</si>
  <si>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</si>
  <si>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</si>
  <si>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</si>
  <si>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</si>
  <si>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</si>
  <si>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</si>
  <si>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</si>
  <si>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</si>
  <si>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</si>
  <si>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</si>
  <si>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</si>
  <si>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</si>
  <si>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</si>
  <si>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</si>
  <si>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</si>
  <si>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</si>
  <si>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</si>
  <si>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</si>
  <si>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</si>
  <si>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</si>
  <si>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</si>
  <si>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</si>
  <si>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</si>
  <si>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</si>
  <si>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</si>
  <si>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</si>
  <si>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</si>
  <si>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</si>
  <si>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</si>
  <si>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</si>
  <si>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</si>
  <si>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</si>
  <si>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</si>
  <si>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</si>
  <si>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</si>
  <si>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</si>
  <si>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</si>
  <si>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</si>
  <si>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</si>
  <si>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</si>
  <si>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</si>
  <si>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</si>
  <si>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</si>
  <si>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</si>
  <si>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</si>
  <si>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</si>
  <si>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</si>
  <si>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</si>
  <si>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</si>
  <si>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</si>
  <si>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</si>
  <si>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</si>
  <si>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</si>
  <si>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</si>
  <si>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</si>
  <si>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</si>
  <si>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</si>
  <si>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</si>
  <si>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</si>
  <si>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</si>
  <si>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</si>
  <si>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</si>
  <si>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</si>
  <si>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</si>
  <si>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</si>
  <si>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</si>
  <si>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</si>
  <si>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</si>
  <si>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</si>
  <si>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</si>
  <si>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</si>
  <si>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</si>
  <si>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</si>
  <si>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</si>
  <si>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</si>
  <si>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</si>
  <si>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</si>
  <si>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</si>
  <si>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</si>
  <si>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</si>
  <si>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</si>
  <si>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</si>
  <si>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</si>
  <si>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</si>
  <si>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</si>
  <si>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</si>
  <si>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</si>
  <si>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</si>
  <si>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</si>
  <si>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</si>
  <si>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</si>
  <si>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</si>
  <si>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</si>
  <si>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</si>
  <si>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</si>
  <si>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</si>
  <si>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</si>
  <si>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</si>
  <si>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</si>
  <si>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</si>
  <si>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</si>
  <si>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</si>
  <si>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</si>
  <si>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</si>
  <si>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</si>
  <si>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</si>
  <si>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</si>
  <si>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</si>
  <si>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</si>
  <si>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</si>
  <si>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</si>
  <si>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</si>
  <si>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</si>
  <si>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</si>
  <si>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</si>
  <si>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</si>
  <si>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</si>
  <si>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</si>
  <si>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</si>
  <si>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</si>
  <si>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</si>
  <si>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</si>
  <si>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</si>
  <si>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</si>
  <si>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</si>
  <si>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</si>
  <si>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</si>
  <si>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</si>
  <si>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</si>
  <si>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</si>
  <si>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</si>
  <si>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</si>
  <si>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</si>
  <si>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</si>
  <si>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</si>
  <si>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</si>
  <si>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</si>
  <si>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</si>
  <si>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</si>
  <si>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</si>
  <si>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</si>
  <si>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</si>
  <si>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</si>
  <si>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</si>
  <si>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</si>
  <si>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</si>
  <si>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</si>
  <si>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</si>
  <si>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</si>
  <si>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</si>
  <si>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</si>
  <si>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</si>
  <si>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</si>
  <si>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</si>
  <si>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</si>
  <si>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</si>
  <si>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</si>
  <si>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</si>
  <si>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</si>
  <si>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</si>
  <si>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</si>
  <si>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</si>
  <si>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</si>
  <si>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</si>
  <si>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</si>
  <si>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</si>
  <si>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</si>
  <si>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</si>
  <si>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</si>
  <si>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</si>
  <si>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</si>
  <si>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</si>
  <si>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</si>
  <si>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</si>
  <si>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</si>
  <si>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</si>
  <si>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</si>
  <si>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</si>
  <si>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</si>
  <si>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</si>
  <si>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</si>
  <si>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</si>
  <si>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</si>
  <si>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</si>
  <si>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</si>
  <si>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</si>
  <si>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</si>
  <si>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</si>
  <si>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</si>
  <si>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</si>
  <si>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</si>
  <si>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</si>
  <si>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</si>
  <si>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</si>
  <si>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</si>
  <si>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</si>
  <si>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</si>
  <si>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</si>
  <si>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</si>
  <si>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</si>
  <si>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</si>
  <si>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</si>
  <si>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</si>
  <si>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</si>
  <si>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</si>
  <si>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</si>
  <si>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</si>
  <si>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</si>
  <si>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</si>
  <si>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</si>
  <si>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</si>
  <si>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</si>
  <si>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</si>
  <si>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</si>
  <si>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</si>
  <si>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</si>
  <si>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</si>
  <si>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</si>
  <si>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</si>
  <si>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</si>
  <si>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</si>
  <si>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</si>
  <si>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</si>
  <si>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</si>
  <si>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</si>
  <si>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</si>
  <si>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</si>
  <si>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</si>
  <si>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</si>
  <si>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</si>
  <si>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</si>
  <si>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</si>
  <si>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</si>
  <si>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</si>
  <si>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</si>
  <si>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</si>
  <si>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</si>
  <si>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</si>
  <si>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</si>
  <si>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</si>
  <si>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</si>
  <si>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</si>
  <si>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</si>
  <si>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</si>
  <si>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</si>
  <si>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</si>
  <si>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</si>
  <si>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</si>
  <si>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</si>
  <si>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</si>
  <si>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</si>
  <si>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</si>
  <si>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</si>
  <si>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</si>
  <si>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</si>
  <si>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</si>
  <si>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</si>
  <si>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</si>
  <si>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</si>
  <si>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</si>
  <si>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</si>
  <si>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</si>
  <si>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</si>
  <si>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</si>
  <si>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</si>
  <si>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</si>
  <si>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</si>
  <si>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</si>
  <si>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</si>
  <si>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</si>
  <si>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</si>
  <si>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</si>
  <si>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</si>
  <si>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</si>
  <si>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</si>
  <si>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</si>
  <si>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</si>
  <si>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</si>
  <si>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</si>
  <si>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</si>
  <si>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</si>
  <si>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</si>
  <si>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</si>
  <si>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</si>
  <si>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</si>
  <si>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</si>
  <si>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</si>
  <si>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</si>
  <si>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</si>
  <si>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</si>
  <si>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</si>
  <si>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</si>
  <si>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</si>
  <si>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</si>
  <si>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</si>
  <si>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</si>
  <si>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</si>
  <si>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</si>
  <si>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</si>
  <si>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</si>
  <si>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</si>
  <si>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</si>
  <si>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</si>
  <si>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</si>
  <si>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</si>
  <si>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</si>
  <si>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</si>
  <si>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</si>
  <si>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</si>
  <si>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</si>
  <si>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</si>
  <si>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</si>
  <si>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</si>
  <si>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</si>
  <si>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</si>
  <si>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</si>
  <si>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</si>
  <si>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</si>
  <si>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</si>
  <si>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</si>
  <si>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</si>
  <si>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</si>
  <si>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</si>
  <si>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</si>
  <si>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</si>
  <si>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</si>
  <si>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</si>
  <si>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</si>
  <si>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</si>
  <si>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</si>
  <si>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</si>
  <si>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</si>
  <si>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</si>
  <si>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</si>
  <si>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</si>
  <si>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</si>
  <si>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</si>
  <si>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</si>
  <si>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</si>
  <si>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</si>
  <si>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</si>
  <si>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</si>
  <si>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</si>
  <si>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</si>
  <si>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</si>
  <si>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</si>
  <si>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</si>
  <si>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</si>
  <si>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</si>
  <si>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</si>
  <si>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</si>
  <si>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</si>
  <si>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</si>
  <si>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</si>
  <si>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</si>
  <si>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</si>
  <si>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</si>
  <si>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</si>
  <si>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</si>
  <si>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</si>
  <si>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</si>
  <si>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</si>
  <si>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</si>
  <si>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</si>
  <si>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</si>
  <si>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</si>
  <si>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</si>
  <si>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</si>
  <si>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</si>
  <si>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</si>
  <si>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</si>
  <si>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</si>
  <si>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</si>
  <si>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</si>
  <si>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</si>
  <si>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</si>
  <si>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</si>
  <si>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</si>
  <si>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</si>
  <si>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</si>
  <si>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</si>
  <si>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</si>
  <si>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</si>
  <si>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</si>
  <si>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</si>
  <si>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</si>
  <si>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</si>
  <si>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</si>
  <si>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</si>
  <si>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</si>
  <si>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</si>
  <si>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</si>
  <si>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</si>
  <si>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</si>
  <si>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</si>
  <si>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</si>
  <si>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</si>
  <si>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</si>
  <si>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</si>
  <si>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</si>
  <si>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</si>
  <si>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</si>
  <si>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</si>
  <si>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</si>
  <si>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</si>
  <si>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</si>
  <si>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</si>
  <si>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</si>
  <si>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</si>
  <si>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</si>
  <si>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</si>
  <si>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</si>
  <si>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</si>
  <si>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</si>
  <si>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</si>
  <si>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</si>
  <si>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</si>
  <si>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</si>
  <si>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</si>
  <si>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</si>
  <si>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</si>
  <si>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</si>
  <si>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</si>
  <si>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</si>
  <si>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</si>
  <si>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</si>
  <si>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</si>
  <si>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</si>
  <si>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</si>
  <si>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</si>
  <si>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</si>
  <si>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</si>
  <si>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</si>
  <si>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</si>
  <si>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</si>
  <si>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</si>
  <si>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</si>
  <si>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</si>
  <si>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</si>
  <si>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</si>
  <si>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</si>
  <si>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</si>
  <si>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</si>
  <si>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</si>
  <si>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</si>
  <si>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</si>
  <si>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</si>
  <si>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</si>
  <si>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</si>
  <si>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</si>
  <si>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</si>
  <si>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</si>
  <si>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</si>
  <si>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</si>
  <si>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</si>
  <si>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</si>
  <si>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</si>
  <si>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</si>
  <si>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</si>
  <si>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</si>
  <si>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</si>
  <si>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</si>
  <si>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</si>
  <si>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</si>
  <si>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</si>
  <si>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</si>
  <si>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</si>
  <si>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</si>
  <si>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</si>
  <si>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</si>
  <si>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</si>
  <si>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</si>
  <si>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</si>
  <si>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</si>
  <si>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</si>
  <si>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</si>
  <si>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</si>
  <si>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</si>
  <si>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</si>
  <si>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</si>
  <si>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</si>
  <si>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</si>
  <si>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</si>
  <si>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</si>
  <si>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</si>
  <si>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</si>
  <si>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</si>
  <si>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</si>
  <si>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</si>
  <si>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</si>
  <si>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</si>
  <si>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</si>
  <si>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</si>
  <si>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</si>
  <si>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</si>
  <si>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</si>
  <si>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</si>
  <si>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</si>
  <si>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</si>
  <si>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</si>
  <si>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</si>
  <si>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</si>
  <si>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</si>
  <si>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</si>
  <si>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</si>
  <si>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</si>
  <si>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</si>
  <si>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</si>
  <si>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</si>
  <si>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</si>
  <si>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</si>
  <si>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</si>
  <si>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</si>
  <si>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</si>
  <si>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</si>
  <si>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</si>
  <si>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</si>
  <si>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</si>
  <si>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</si>
  <si>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</si>
  <si>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</si>
  <si>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</si>
  <si>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</si>
  <si>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</si>
  <si>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</si>
  <si>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</si>
  <si>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</si>
  <si>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</si>
  <si>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</si>
  <si>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</si>
  <si>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</si>
  <si>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</si>
  <si>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</si>
  <si>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</si>
  <si>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</si>
  <si>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</si>
  <si>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</si>
  <si>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</si>
  <si>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</si>
  <si>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</si>
  <si>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</si>
  <si>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</si>
  <si>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</si>
  <si>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</si>
  <si>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</si>
  <si>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</si>
  <si>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</si>
  <si>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</si>
  <si>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</si>
  <si>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</si>
  <si>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</si>
  <si>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</si>
  <si>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</si>
  <si>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</si>
  <si>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</si>
  <si>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</si>
  <si>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</si>
  <si>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</si>
  <si>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</si>
  <si>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</si>
  <si>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</si>
  <si>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</si>
  <si>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</si>
  <si>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</si>
  <si>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</si>
  <si>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</si>
  <si>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</si>
  <si>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</si>
  <si>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</si>
  <si>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</si>
  <si>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</si>
  <si>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</si>
  <si>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</si>
  <si>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</si>
  <si>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</si>
  <si>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</si>
  <si>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</si>
  <si>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</si>
  <si>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</si>
  <si>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</si>
  <si>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</si>
  <si>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</si>
  <si>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</si>
  <si>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</si>
  <si>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</si>
  <si>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</si>
  <si>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</si>
  <si>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</si>
  <si>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</si>
  <si>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</si>
  <si>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</si>
  <si>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</si>
  <si>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</si>
  <si>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</si>
  <si>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</si>
  <si>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</si>
  <si>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</si>
  <si>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</si>
  <si>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</si>
  <si>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</si>
  <si>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</si>
  <si>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</si>
  <si>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</si>
  <si>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</si>
  <si>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</si>
  <si>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</si>
  <si>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</si>
  <si>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</si>
  <si>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</si>
  <si>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</si>
  <si>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</si>
  <si>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</si>
  <si>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</si>
  <si>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</si>
  <si>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</si>
  <si>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</si>
  <si>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</si>
  <si>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</si>
  <si>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</si>
  <si>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</si>
  <si>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</si>
  <si>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</si>
  <si>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</si>
  <si>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</si>
  <si>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</si>
  <si>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</si>
  <si>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</si>
  <si>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</si>
  <si>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</si>
  <si>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</si>
  <si>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</si>
  <si>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</si>
  <si>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</si>
  <si>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</si>
  <si>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</si>
  <si>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</si>
  <si>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</si>
  <si>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</si>
  <si>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</si>
  <si>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</si>
  <si>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</si>
  <si>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</si>
  <si>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</si>
  <si>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</si>
  <si>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</si>
  <si>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</si>
  <si>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</si>
  <si>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</si>
  <si>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</si>
  <si>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</si>
  <si>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</si>
  <si>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</si>
  <si>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</si>
  <si>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</si>
  <si>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</si>
  <si>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</si>
  <si>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</si>
  <si>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</si>
  <si>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</si>
  <si>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</si>
  <si>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</si>
  <si>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</si>
  <si>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</si>
  <si>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</si>
  <si>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</si>
  <si>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</si>
  <si>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</si>
  <si>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</si>
  <si>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</si>
  <si>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</si>
  <si>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</si>
  <si>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</si>
  <si>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</si>
  <si>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</si>
  <si>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</si>
  <si>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</si>
  <si>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</si>
  <si>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</si>
  <si>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</si>
  <si>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</si>
  <si>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</si>
  <si>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</si>
  <si>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</si>
  <si>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</si>
  <si>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</si>
  <si>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</si>
  <si>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</si>
  <si>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</si>
  <si>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</si>
  <si>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</si>
  <si>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</si>
  <si>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</si>
  <si>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</si>
  <si>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</si>
  <si>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</si>
  <si>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</si>
  <si>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</si>
  <si>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</si>
  <si>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</si>
  <si>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</si>
  <si>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</si>
  <si>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</si>
  <si>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</si>
  <si>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</si>
  <si>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</si>
  <si>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</si>
  <si>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</si>
  <si>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</si>
  <si>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</si>
  <si>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</si>
  <si>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</si>
  <si>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</si>
  <si>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</si>
  <si>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</si>
  <si>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</si>
  <si>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</si>
  <si>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</si>
  <si>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</si>
  <si>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</si>
  <si>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</si>
  <si>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</si>
  <si>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</si>
  <si>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</si>
  <si>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</si>
  <si>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</si>
  <si>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</si>
  <si>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</si>
  <si>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</si>
  <si>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</si>
  <si>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</si>
  <si>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</si>
  <si>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</si>
  <si>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</si>
  <si>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</si>
  <si>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</si>
  <si>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</si>
  <si>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</si>
  <si>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</si>
  <si>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</si>
  <si>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</si>
  <si>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</si>
  <si>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</si>
  <si>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</si>
  <si>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</si>
  <si>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</si>
  <si>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</si>
  <si>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</si>
  <si>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</si>
  <si>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</si>
  <si>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</si>
  <si>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</si>
  <si>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</si>
  <si>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</si>
  <si>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</si>
  <si>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</si>
  <si>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</si>
  <si>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</si>
  <si>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</si>
  <si>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</si>
  <si>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</si>
  <si>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</si>
  <si>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</si>
  <si>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</si>
  <si>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</si>
  <si>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</si>
  <si>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</si>
  <si>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</si>
  <si>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</si>
  <si>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</si>
  <si>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</si>
  <si>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</si>
  <si>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</si>
  <si>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</si>
  <si>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</si>
  <si>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</si>
  <si>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</si>
  <si>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</si>
  <si>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</si>
  <si>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</si>
  <si>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</si>
  <si>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</si>
  <si>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</si>
  <si>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</si>
  <si>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</si>
  <si>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</si>
  <si>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</si>
  <si>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</si>
  <si>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</si>
  <si>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</si>
  <si>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</si>
  <si>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</si>
  <si>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</si>
  <si>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</si>
  <si>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</si>
  <si>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</si>
  <si>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</si>
  <si>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</si>
  <si>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</si>
  <si>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</si>
  <si>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</si>
  <si>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</si>
  <si>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</si>
  <si>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</si>
  <si>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</si>
  <si>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</si>
  <si>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</si>
  <si>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</si>
  <si>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</si>
  <si>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</si>
  <si>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</si>
  <si>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</si>
  <si>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</si>
  <si>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</si>
  <si>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</si>
  <si>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</si>
  <si>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</si>
  <si>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</si>
  <si>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</si>
  <si>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</si>
  <si>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</si>
  <si>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</si>
  <si>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</si>
  <si>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</si>
  <si>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</si>
  <si>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</si>
  <si>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</si>
  <si>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</si>
  <si>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</si>
  <si>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</si>
  <si>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</si>
  <si>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</si>
  <si>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</si>
  <si>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</si>
  <si>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</si>
  <si>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</si>
  <si>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</si>
  <si>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</si>
  <si>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</si>
  <si>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</si>
  <si>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</si>
  <si>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</si>
  <si>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</si>
  <si>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</si>
  <si>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</si>
  <si>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</si>
  <si>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</si>
  <si>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</si>
  <si>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</si>
  <si>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</si>
  <si>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</si>
  <si>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</si>
  <si>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</si>
  <si>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</si>
  <si>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</si>
  <si>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</si>
  <si>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</si>
  <si>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</si>
  <si>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</si>
  <si>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</si>
  <si>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</si>
  <si>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</si>
  <si>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</si>
  <si>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</si>
  <si>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</si>
  <si>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</si>
  <si>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</si>
  <si>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</si>
  <si>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</si>
  <si>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</si>
  <si>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</si>
  <si>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</si>
  <si>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</si>
  <si>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</si>
  <si>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</si>
  <si>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</si>
  <si>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</si>
  <si>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</si>
  <si>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</si>
  <si>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</si>
  <si>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</si>
  <si>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</si>
  <si>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</si>
  <si>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</si>
  <si>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</si>
  <si>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</si>
  <si>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</si>
  <si>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</si>
  <si>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</si>
  <si>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</si>
  <si>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</si>
  <si>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</si>
  <si>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</si>
  <si>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</si>
  <si>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</si>
  <si>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</si>
  <si>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</si>
  <si>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</si>
  <si>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</si>
  <si>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</si>
  <si>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</si>
  <si>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</si>
  <si>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</si>
  <si>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</si>
  <si>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</si>
  <si>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</si>
  <si>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</si>
  <si>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</si>
  <si>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</si>
  <si>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</si>
  <si>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</si>
  <si>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</si>
  <si>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</si>
  <si>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</si>
  <si>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</si>
  <si>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</si>
  <si>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</si>
  <si>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</si>
  <si>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</si>
  <si>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</si>
  <si>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</si>
  <si>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</si>
  <si>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</si>
  <si>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</si>
  <si>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</si>
  <si>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</si>
  <si>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</si>
  <si>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</si>
  <si>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</si>
  <si>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</si>
  <si>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</si>
  <si>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</si>
  <si>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</si>
  <si>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</si>
  <si>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</si>
  <si>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</si>
  <si>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</si>
  <si>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</si>
  <si>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</si>
  <si>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</si>
  <si>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</si>
  <si>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</si>
  <si>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</si>
  <si>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</si>
  <si>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</si>
  <si>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</si>
  <si>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</si>
  <si>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</si>
  <si>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</si>
  <si>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</si>
  <si>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</si>
  <si>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</si>
  <si>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</si>
  <si>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</si>
  <si>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</si>
  <si>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</si>
  <si>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</si>
  <si>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</si>
  <si>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</si>
  <si>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</si>
  <si>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</si>
  <si>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</si>
  <si>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</si>
  <si>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</si>
  <si>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</si>
  <si>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</si>
  <si>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</si>
  <si>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</si>
  <si>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</si>
  <si>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</si>
  <si>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</si>
  <si>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</si>
  <si>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</si>
  <si>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</si>
  <si>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</si>
  <si>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</si>
  <si>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</si>
  <si>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</si>
  <si>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</si>
  <si>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</si>
  <si>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</si>
  <si>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</si>
  <si>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</si>
  <si>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</si>
  <si>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</si>
  <si>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</si>
  <si>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</si>
  <si>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</si>
  <si>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</si>
  <si>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</si>
  <si>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</si>
  <si>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</si>
  <si>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</si>
  <si>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</si>
  <si>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</si>
  <si>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</si>
  <si>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</si>
  <si>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</si>
  <si>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</si>
  <si>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</si>
  <si>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</si>
  <si>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</si>
  <si>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</si>
  <si>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</si>
  <si>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</si>
  <si>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</si>
  <si>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</si>
  <si>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</si>
  <si>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</si>
  <si>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</si>
  <si>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</si>
  <si>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</si>
  <si>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</si>
  <si>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</si>
  <si>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</si>
  <si>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</si>
  <si>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</si>
  <si>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</si>
  <si>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</si>
  <si>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</si>
  <si>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</si>
  <si>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</si>
  <si>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</si>
  <si>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</si>
  <si>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</si>
  <si>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</si>
  <si>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</si>
  <si>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</si>
  <si>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</si>
  <si>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</si>
  <si>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</si>
  <si>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</si>
  <si>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</si>
  <si>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</si>
  <si>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</si>
  <si>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</si>
  <si>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</si>
  <si>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</si>
  <si>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</si>
  <si>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</si>
  <si>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</si>
  <si>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</si>
  <si>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</si>
  <si>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</si>
  <si>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</si>
  <si>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</si>
  <si>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</si>
  <si>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</si>
  <si>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</si>
  <si>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</si>
  <si>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</si>
  <si>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</si>
  <si>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</si>
  <si>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</si>
  <si>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</si>
  <si>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</si>
  <si>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</si>
  <si>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</si>
  <si>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</si>
  <si>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</si>
  <si>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</si>
  <si>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</si>
  <si>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</si>
  <si>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</si>
  <si>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</si>
  <si>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</si>
  <si>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</si>
  <si>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</si>
  <si>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</si>
  <si>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</si>
  <si>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</si>
  <si>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</si>
  <si>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</si>
  <si>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</si>
  <si>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</si>
  <si>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</si>
  <si>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</si>
  <si>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</si>
  <si>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</si>
  <si>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</si>
  <si>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</si>
  <si>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</si>
  <si>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</si>
  <si>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</si>
  <si>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</si>
  <si>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</si>
  <si>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</si>
  <si>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</si>
  <si>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</si>
  <si>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</si>
  <si>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</si>
  <si>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</si>
  <si>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</si>
  <si>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</si>
  <si>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</si>
  <si>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</si>
  <si>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</si>
  <si>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</si>
  <si>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</si>
  <si>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</si>
  <si>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</si>
  <si>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</si>
  <si>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</si>
  <si>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</si>
  <si>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</si>
  <si>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</si>
  <si>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</si>
  <si>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</si>
  <si>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</si>
  <si>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</si>
  <si>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</si>
  <si>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</si>
  <si>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</si>
  <si>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</si>
  <si>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</si>
  <si>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</si>
  <si>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</si>
  <si>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</si>
  <si>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</si>
  <si>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</si>
  <si>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</si>
  <si>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</si>
  <si>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</si>
  <si>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</si>
  <si>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</si>
  <si>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</si>
  <si>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</si>
  <si>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</si>
  <si>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</si>
  <si>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</si>
  <si>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</si>
  <si>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</si>
  <si>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</si>
  <si>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</si>
  <si>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</si>
  <si>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</si>
  <si>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</si>
  <si>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</si>
  <si>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</si>
  <si>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</si>
  <si>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</si>
  <si>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</si>
  <si>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</si>
  <si>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</si>
  <si>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</si>
  <si>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</si>
  <si>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</si>
  <si>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</si>
  <si>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</si>
  <si>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</si>
  <si>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</si>
  <si>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</si>
  <si>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</si>
  <si>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</si>
  <si>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</si>
  <si>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</si>
  <si>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</si>
  <si>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</si>
  <si>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</si>
  <si>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</si>
  <si>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</si>
  <si>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</si>
  <si>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</si>
  <si>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</si>
  <si>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</si>
  <si>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</si>
  <si>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</si>
  <si>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</si>
  <si>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</si>
  <si>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</si>
  <si>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</si>
  <si>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</si>
  <si>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</si>
  <si>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</si>
  <si>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</si>
  <si>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</si>
  <si>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</si>
  <si>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</si>
  <si>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</si>
  <si>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</si>
  <si>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</si>
  <si>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</si>
  <si>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</si>
  <si>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</si>
  <si>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</si>
  <si>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</si>
  <si>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</si>
  <si>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</si>
  <si>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</si>
  <si>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</si>
  <si>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</si>
  <si>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</si>
  <si>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</si>
  <si>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</si>
  <si>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</si>
  <si>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</si>
  <si>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</si>
  <si>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</si>
  <si>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</si>
  <si>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</si>
  <si>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</si>
  <si>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</si>
  <si>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</si>
  <si>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</si>
  <si>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</si>
  <si>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</si>
  <si>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</si>
  <si>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</si>
  <si>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</si>
  <si>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</si>
  <si>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</si>
  <si>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</si>
  <si>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</si>
  <si>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</si>
  <si>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</si>
  <si>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</si>
  <si>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</si>
  <si>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</si>
  <si>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</si>
  <si>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</si>
  <si>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</si>
  <si>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</si>
  <si>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</si>
  <si>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</si>
  <si>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</si>
  <si>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</si>
  <si>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</si>
  <si>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</si>
  <si>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</si>
  <si>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</si>
  <si>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</si>
  <si>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</si>
  <si>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</si>
  <si>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</si>
  <si>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</si>
  <si>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</si>
  <si>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</si>
  <si>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</si>
  <si>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</si>
  <si>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</si>
  <si>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</si>
  <si>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</si>
  <si>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</si>
  <si>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</si>
  <si>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</si>
  <si>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</si>
  <si>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</si>
  <si>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</si>
  <si>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</si>
  <si>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</si>
  <si>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</si>
  <si>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</si>
  <si>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</si>
  <si>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</si>
  <si>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</si>
  <si>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</si>
  <si>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</si>
  <si>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</si>
  <si>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</si>
  <si>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</si>
  <si>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</si>
  <si>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</si>
  <si>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</si>
  <si>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</si>
  <si>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</si>
  <si>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</si>
  <si>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</si>
  <si>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</si>
  <si>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</si>
  <si>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</si>
  <si>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</si>
  <si>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</si>
  <si>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</si>
  <si>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</si>
  <si>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</si>
  <si>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</si>
  <si>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</si>
  <si>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</si>
  <si>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</si>
  <si>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</si>
  <si>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</si>
  <si>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</si>
  <si>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</si>
  <si>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</si>
  <si>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</si>
  <si>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</si>
  <si>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</si>
  <si>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</si>
  <si>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</si>
  <si>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</si>
  <si>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</si>
  <si>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</si>
  <si>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</si>
  <si>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</si>
  <si>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</si>
  <si>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</si>
  <si>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</si>
  <si>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</si>
  <si>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</si>
  <si>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</si>
  <si>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</si>
  <si>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</si>
  <si>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</si>
  <si>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</si>
  <si>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</si>
  <si>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</si>
  <si>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</si>
  <si>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</si>
  <si>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</si>
  <si>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</si>
  <si>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</si>
  <si>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</si>
  <si>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</si>
  <si>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</si>
  <si>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</si>
  <si>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</si>
  <si>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</si>
  <si>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</si>
  <si>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</si>
  <si>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</si>
  <si>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</si>
  <si>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</si>
  <si>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</si>
  <si>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</si>
  <si>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</si>
  <si>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</si>
  <si>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</si>
  <si>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</si>
  <si>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</si>
  <si>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</si>
  <si>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</si>
  <si>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</si>
  <si>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</si>
  <si>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</si>
  <si>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</si>
  <si>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</si>
  <si>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</si>
  <si>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</si>
  <si>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</si>
  <si>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</si>
  <si>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</si>
  <si>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</si>
  <si>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</si>
  <si>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</si>
  <si>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</si>
  <si>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</si>
  <si>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</si>
  <si>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</si>
  <si>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</si>
  <si>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</si>
  <si>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</si>
  <si>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</si>
  <si>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</si>
  <si>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</si>
  <si>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</si>
  <si>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</si>
  <si>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</si>
  <si>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</si>
  <si>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</si>
  <si>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</si>
  <si>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</si>
  <si>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</si>
  <si>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</si>
  <si>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</si>
  <si>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</si>
  <si>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</si>
  <si>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</si>
  <si>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</si>
  <si>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</si>
  <si>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</si>
  <si>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</si>
  <si>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</si>
  <si>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</si>
  <si>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</si>
  <si>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</si>
  <si>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</si>
  <si>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</si>
  <si>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</si>
  <si>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</si>
  <si>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</si>
  <si>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</si>
  <si>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</si>
  <si>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</si>
  <si>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</si>
  <si>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</si>
  <si>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</si>
  <si>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</si>
  <si>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</si>
  <si>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</si>
  <si>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</si>
  <si>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</si>
  <si>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</si>
  <si>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</si>
  <si>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</si>
  <si>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</si>
  <si>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</si>
  <si>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</si>
  <si>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</si>
  <si>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</si>
  <si>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</si>
  <si>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</si>
  <si>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</si>
  <si>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</si>
  <si>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</si>
  <si>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</si>
  <si>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</si>
  <si>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</si>
  <si>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</si>
  <si>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</si>
  <si>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</si>
  <si>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</si>
  <si>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</si>
  <si>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</si>
  <si>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</si>
  <si>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</si>
  <si>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</si>
  <si>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</si>
  <si>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</si>
  <si>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</si>
  <si>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</si>
  <si>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</si>
  <si>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</si>
  <si>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</si>
  <si>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</si>
  <si>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</si>
  <si>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</si>
  <si>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</si>
  <si>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</si>
  <si>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</si>
  <si>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</si>
  <si>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</si>
  <si>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</si>
  <si>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</si>
  <si>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</si>
  <si>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</si>
  <si>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</si>
  <si>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</si>
  <si>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</si>
  <si>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</si>
  <si>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</si>
  <si>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</si>
  <si>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</si>
  <si>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</si>
  <si>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</si>
  <si>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</si>
  <si>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</si>
  <si>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</si>
  <si>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</si>
  <si>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</si>
  <si>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</si>
  <si>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</si>
  <si>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</si>
  <si>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</si>
  <si>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</si>
  <si>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</si>
  <si>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</si>
  <si>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</si>
  <si>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</si>
  <si>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</si>
  <si>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</si>
  <si>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</si>
  <si>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</si>
  <si>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</si>
  <si>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</si>
  <si>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</si>
  <si>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</si>
  <si>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</si>
  <si>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</si>
  <si>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</si>
  <si>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</si>
  <si>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</si>
  <si>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</si>
  <si>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</si>
  <si>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</si>
  <si>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</si>
  <si>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</si>
  <si>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</si>
  <si>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</si>
  <si>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</si>
  <si>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</si>
  <si>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</si>
  <si>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</si>
  <si>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</si>
  <si>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</si>
  <si>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</si>
  <si>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</si>
  <si>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</si>
  <si>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</si>
  <si>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</si>
  <si>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</si>
  <si>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</si>
  <si>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</si>
  <si>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</si>
  <si>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</si>
  <si>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</si>
  <si>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</si>
  <si>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</si>
  <si>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</si>
  <si>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</si>
  <si>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</si>
  <si>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</si>
  <si>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</si>
  <si>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</si>
  <si>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</si>
  <si>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</si>
  <si>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</si>
  <si>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</si>
  <si>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</si>
  <si>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</si>
  <si>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</si>
  <si>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</si>
  <si>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</si>
  <si>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</si>
  <si>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</si>
  <si>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</si>
  <si>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</si>
  <si>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</si>
  <si>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</si>
  <si>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</si>
  <si>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</si>
  <si>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</si>
  <si>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</si>
  <si>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</si>
  <si>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</si>
  <si>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</si>
  <si>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</si>
  <si>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</si>
  <si>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</si>
  <si>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</si>
  <si>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</si>
  <si>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</si>
  <si>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</si>
  <si>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</si>
  <si>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</si>
  <si>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</si>
  <si>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</si>
  <si>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</si>
  <si>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</si>
  <si>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</si>
  <si>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</si>
  <si>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</si>
  <si>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</si>
  <si>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</si>
  <si>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</si>
  <si>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</si>
  <si>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</si>
  <si>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</si>
  <si>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</si>
  <si>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</si>
  <si>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</si>
  <si>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</si>
  <si>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</si>
  <si>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</si>
  <si>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</si>
  <si>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</si>
  <si>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</si>
  <si>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</si>
  <si>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</si>
  <si>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</si>
  <si>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</si>
  <si>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</si>
  <si>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</si>
  <si>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</si>
  <si>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</si>
  <si>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</si>
  <si>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</si>
  <si>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</si>
  <si>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</si>
  <si>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</si>
  <si>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</si>
  <si>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</si>
  <si>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</si>
  <si>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</si>
  <si>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</si>
  <si>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</si>
  <si>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</si>
  <si>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</si>
  <si>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</si>
  <si>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</si>
  <si>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</si>
  <si>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</si>
  <si>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</si>
  <si>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</si>
  <si>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</si>
  <si>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</si>
  <si>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</si>
  <si>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</si>
  <si>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</si>
  <si>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</si>
  <si>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</si>
  <si>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</si>
  <si>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</si>
  <si>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</si>
  <si>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</si>
  <si>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</si>
  <si>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</si>
  <si>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</si>
  <si>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</si>
  <si>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</si>
  <si>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</si>
  <si>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</si>
  <si>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</si>
  <si>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</si>
  <si>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</si>
  <si>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</si>
  <si>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</si>
  <si>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</si>
  <si>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</si>
  <si>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</si>
  <si>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</si>
  <si>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</si>
  <si>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</si>
  <si>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</si>
  <si>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</si>
  <si>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</si>
  <si>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</si>
  <si>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</si>
  <si>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</si>
  <si>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</si>
  <si>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</si>
  <si>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</si>
  <si>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</si>
  <si>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</si>
  <si>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</si>
  <si>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</si>
  <si>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</si>
  <si>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</si>
  <si>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</si>
  <si>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</si>
  <si>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</si>
  <si>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</si>
  <si>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</si>
  <si>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</si>
  <si>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</si>
  <si>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</si>
  <si>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</si>
  <si>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</si>
  <si>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</si>
  <si>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</si>
  <si>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</si>
  <si>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</si>
  <si>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</si>
  <si>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</si>
  <si>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</si>
  <si>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</si>
  <si>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</si>
  <si>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</si>
  <si>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</si>
  <si>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</si>
  <si>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</si>
  <si>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</si>
  <si>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</si>
  <si>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</si>
  <si>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</si>
  <si>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</si>
  <si>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</si>
  <si>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</si>
  <si>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</si>
  <si>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</si>
  <si>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</si>
  <si>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</si>
  <si>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</si>
  <si>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</si>
  <si>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</si>
  <si>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</si>
  <si>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</si>
  <si>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</si>
  <si>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</si>
  <si>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</si>
  <si>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</si>
  <si>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</si>
  <si>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</si>
  <si>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</si>
  <si>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</si>
  <si>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</si>
  <si>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</si>
  <si>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</si>
  <si>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</si>
  <si>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</si>
  <si>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</si>
  <si>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</si>
  <si>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</si>
  <si>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</si>
  <si>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</si>
  <si>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</si>
  <si>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</si>
  <si>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</si>
  <si>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</si>
  <si>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</si>
  <si>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</si>
  <si>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</si>
  <si>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</si>
  <si>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</si>
  <si>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</si>
  <si>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</si>
  <si>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</si>
  <si>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</si>
  <si>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</si>
  <si>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</si>
  <si>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</si>
  <si>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</si>
  <si>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</si>
  <si>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</si>
  <si>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</si>
  <si>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</si>
  <si>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</si>
  <si>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</si>
  <si>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</si>
  <si>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</si>
  <si>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</si>
  <si>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</si>
  <si>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</si>
  <si>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</si>
  <si>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</si>
  <si>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</si>
  <si>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</si>
  <si>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</si>
  <si>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</si>
  <si>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</si>
  <si>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</si>
  <si>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</si>
  <si>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</si>
  <si>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</si>
  <si>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</si>
  <si>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</si>
  <si>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</si>
  <si>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</si>
  <si>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</si>
  <si>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</si>
  <si>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</si>
  <si>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</si>
  <si>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</si>
  <si>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</si>
  <si>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</si>
  <si>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</si>
  <si>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</si>
  <si>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</si>
  <si>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</si>
  <si>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</si>
  <si>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</si>
  <si>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</si>
  <si>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</si>
  <si>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</si>
  <si>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</si>
  <si>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</si>
  <si>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</si>
  <si>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</si>
  <si>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</si>
  <si>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</si>
  <si>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</si>
  <si>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</si>
  <si>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</si>
  <si>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</si>
  <si>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</si>
  <si>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</si>
  <si>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</si>
  <si>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</si>
  <si>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</si>
  <si>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</si>
  <si>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</si>
  <si>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</si>
  <si>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</si>
  <si>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</si>
  <si>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</si>
  <si>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</si>
  <si>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</si>
  <si>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</si>
  <si>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</si>
  <si>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</si>
  <si>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</si>
  <si>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</si>
  <si>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</si>
  <si>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</si>
  <si>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</si>
  <si>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</si>
  <si>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</si>
  <si>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</si>
  <si>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</si>
  <si>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</si>
  <si>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</si>
  <si>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</si>
  <si>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</si>
  <si>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</si>
  <si>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</si>
  <si>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</si>
  <si>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</si>
  <si>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</si>
  <si>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</si>
  <si>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</si>
  <si>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</si>
  <si>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</si>
  <si>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</si>
  <si>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</si>
  <si>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</si>
  <si>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</si>
  <si>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</si>
  <si>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</si>
  <si>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</si>
  <si>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</si>
  <si>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</si>
  <si>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</si>
  <si>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</si>
  <si>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</si>
  <si>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</si>
  <si>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</si>
  <si>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</si>
  <si>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</si>
  <si>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</si>
  <si>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</si>
  <si>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</si>
  <si>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</si>
  <si>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</si>
  <si>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</si>
  <si>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</si>
  <si>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</si>
  <si>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</si>
  <si>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</si>
  <si>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</si>
  <si>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</si>
  <si>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</si>
  <si>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</si>
  <si>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</si>
  <si>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</si>
  <si>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</si>
  <si>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</si>
  <si>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</si>
  <si>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</si>
  <si>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</si>
  <si>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</si>
  <si>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</si>
  <si>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</si>
  <si>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</si>
  <si>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</si>
  <si>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</si>
  <si>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</si>
  <si>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</si>
  <si>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</si>
  <si>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</si>
  <si>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</si>
  <si>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</si>
  <si>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</si>
  <si>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</si>
  <si>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</si>
  <si>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</si>
  <si>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</si>
  <si>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</si>
  <si>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</si>
  <si>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</si>
  <si>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</si>
  <si>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</si>
  <si>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</si>
  <si>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</si>
  <si>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</si>
  <si>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</si>
  <si>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</si>
  <si>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</si>
  <si>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</si>
  <si>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</si>
  <si>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</si>
  <si>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</si>
  <si>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</si>
  <si>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</si>
  <si>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</si>
  <si>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</si>
  <si>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</si>
  <si>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</si>
  <si>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</si>
  <si>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</si>
  <si>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</si>
  <si>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</si>
  <si>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</si>
  <si>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</si>
  <si>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</si>
  <si>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</si>
  <si>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</si>
  <si>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</si>
  <si>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</si>
  <si>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</si>
  <si>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</si>
  <si>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</si>
  <si>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</si>
  <si>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</si>
  <si>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</si>
  <si>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</si>
  <si>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</si>
  <si>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</si>
  <si>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</si>
  <si>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</si>
  <si>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</si>
  <si>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</si>
  <si>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</si>
  <si>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</si>
  <si>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</si>
  <si>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</si>
  <si>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</si>
  <si>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</si>
  <si>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</si>
  <si>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</si>
  <si>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</si>
  <si>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</si>
  <si>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</si>
  <si>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</si>
  <si>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</si>
  <si>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</si>
  <si>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</si>
  <si>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</si>
  <si>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</si>
  <si>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</si>
  <si>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</si>
  <si>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</si>
  <si>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</si>
  <si>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</si>
  <si>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</si>
  <si>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</si>
  <si>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</si>
  <si>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</si>
  <si>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</si>
  <si>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</si>
  <si>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</si>
  <si>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</si>
  <si>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</si>
  <si>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</si>
  <si>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</si>
  <si>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</si>
  <si>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</si>
  <si>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</si>
  <si>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</si>
  <si>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</si>
  <si>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</si>
  <si>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</si>
  <si>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</si>
  <si>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</si>
  <si>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</si>
  <si>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</si>
  <si>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</si>
  <si>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</si>
  <si>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</si>
  <si>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</si>
  <si>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</si>
  <si>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</si>
  <si>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</si>
  <si>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</si>
  <si>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</si>
  <si>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</si>
  <si>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</si>
  <si>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</si>
  <si>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</si>
  <si>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</si>
  <si>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</si>
  <si>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</si>
  <si>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</si>
  <si>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</si>
  <si>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</si>
  <si>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</si>
  <si>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</si>
  <si>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</si>
  <si>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</si>
  <si>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</si>
  <si>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</si>
  <si>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</si>
  <si>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</si>
  <si>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</si>
  <si>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</si>
  <si>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</si>
  <si>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</si>
  <si>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</si>
  <si>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</si>
  <si>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</si>
  <si>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</si>
  <si>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</si>
  <si>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</si>
  <si>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</si>
  <si>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</si>
  <si>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</si>
  <si>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</si>
  <si>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</si>
  <si>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</si>
  <si>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</si>
  <si>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</si>
  <si>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</si>
  <si>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</si>
  <si>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</si>
  <si>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</si>
  <si>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</si>
  <si>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</si>
  <si>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</si>
  <si>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</si>
  <si>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</si>
  <si>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</si>
  <si>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</si>
  <si>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</si>
  <si>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</si>
  <si>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</si>
  <si>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</si>
  <si>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</si>
  <si>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</si>
  <si>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</si>
  <si>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</si>
  <si>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</si>
  <si>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</si>
  <si>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</si>
  <si>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</si>
  <si>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</si>
  <si>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</si>
  <si>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</si>
  <si>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</si>
  <si>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</si>
  <si>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</si>
  <si>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</si>
  <si>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</si>
  <si>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</si>
  <si>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</si>
  <si>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</si>
  <si>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</si>
  <si>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</si>
  <si>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</si>
  <si>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</si>
  <si>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</si>
  <si>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</si>
  <si>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</si>
  <si>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</si>
  <si>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</si>
  <si>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</si>
  <si>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</si>
  <si>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</si>
  <si>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</si>
  <si>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</si>
  <si>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</si>
  <si>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</si>
  <si>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</si>
  <si>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</si>
  <si>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</si>
  <si>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</si>
  <si>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</si>
  <si>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</si>
  <si>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</si>
  <si>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</si>
  <si>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</si>
  <si>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</si>
  <si>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</si>
  <si>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</si>
  <si>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</si>
  <si>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</si>
  <si>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</si>
  <si>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</si>
  <si>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</si>
  <si>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</si>
  <si>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</si>
  <si>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</si>
  <si>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</si>
  <si>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</si>
  <si>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</si>
  <si>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</si>
  <si>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</si>
  <si>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</si>
  <si>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</si>
  <si>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</si>
  <si>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</si>
  <si>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</si>
  <si>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</si>
  <si>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</si>
  <si>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</si>
  <si>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</si>
  <si>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</si>
  <si>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</si>
  <si>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</si>
  <si>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</si>
  <si>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</si>
  <si>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</si>
  <si>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</si>
  <si>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</si>
  <si>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</si>
  <si>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</si>
  <si>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</si>
  <si>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</si>
  <si>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</si>
  <si>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</si>
  <si>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</si>
  <si>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</si>
  <si>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</si>
  <si>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</si>
  <si>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</si>
  <si>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</si>
  <si>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</si>
  <si>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</si>
  <si>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</si>
  <si>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</si>
  <si>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</si>
  <si>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</si>
  <si>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</si>
  <si>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</si>
  <si>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</si>
  <si>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</si>
  <si>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</si>
  <si>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</si>
  <si>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</si>
  <si>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</si>
  <si>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</si>
  <si>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</si>
  <si>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</si>
  <si>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</si>
  <si>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</si>
  <si>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</si>
  <si>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</si>
  <si>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</si>
  <si>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</si>
  <si>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</si>
  <si>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</si>
  <si>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</si>
  <si>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</si>
  <si>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</si>
  <si>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</si>
  <si>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</si>
  <si>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</si>
  <si>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</si>
  <si>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</si>
  <si>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</si>
  <si>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</si>
  <si>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</si>
  <si>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</si>
  <si>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</si>
  <si>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</si>
  <si>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</si>
  <si>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</si>
  <si>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</si>
  <si>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</si>
  <si>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</si>
  <si>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</si>
  <si>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</si>
  <si>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</si>
  <si>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</si>
  <si>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</si>
  <si>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</si>
  <si>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</si>
  <si>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</si>
  <si>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</si>
  <si>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</si>
  <si>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</si>
  <si>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</si>
  <si>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</si>
  <si>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</si>
  <si>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</si>
  <si>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</si>
  <si>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</si>
  <si>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</si>
  <si>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</si>
  <si>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</si>
  <si>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</si>
  <si>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</si>
  <si>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</si>
  <si>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</si>
  <si>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</si>
  <si>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</si>
  <si>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</si>
  <si>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</si>
  <si>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</si>
  <si>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</si>
  <si>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</si>
  <si>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</si>
  <si>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</si>
  <si>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</si>
  <si>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</si>
  <si>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</si>
  <si>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</si>
  <si>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</si>
  <si>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</si>
  <si>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</si>
  <si>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</si>
  <si>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</si>
  <si>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</si>
  <si>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</si>
  <si>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</si>
  <si>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</si>
  <si>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</si>
  <si>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</si>
  <si>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</si>
  <si>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</si>
  <si>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</si>
  <si>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</si>
  <si>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</si>
  <si>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</si>
  <si>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</si>
  <si>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</si>
  <si>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</si>
  <si>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</si>
  <si>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</si>
  <si>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</si>
  <si>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</si>
  <si>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</si>
  <si>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</si>
  <si>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</si>
  <si>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</si>
  <si>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</si>
  <si>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</si>
  <si>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</si>
  <si>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</si>
  <si>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</si>
  <si>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</si>
  <si>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</si>
  <si>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</si>
  <si>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</si>
  <si>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</si>
  <si>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</si>
  <si>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</si>
  <si>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</si>
  <si>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</si>
  <si>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</si>
  <si>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</si>
  <si>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</si>
  <si>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</si>
  <si>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</si>
  <si>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</si>
  <si>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</si>
  <si>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</si>
  <si>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</si>
  <si>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</si>
  <si>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</si>
  <si>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</si>
  <si>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</si>
  <si>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</si>
  <si>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</si>
  <si>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</si>
  <si>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</si>
  <si>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</si>
  <si>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</si>
  <si>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</si>
  <si>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</si>
  <si>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</si>
  <si>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</si>
  <si>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</si>
  <si>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</si>
  <si>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</si>
  <si>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</si>
  <si>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</si>
  <si>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</si>
  <si>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</si>
  <si>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</si>
  <si>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</si>
  <si>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</si>
  <si>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</si>
  <si>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</si>
  <si>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</si>
  <si>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</si>
  <si>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</si>
  <si>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</si>
  <si>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</si>
  <si>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</si>
  <si>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</si>
  <si>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</si>
  <si>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</si>
  <si>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</si>
  <si>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</si>
  <si>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</si>
  <si>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</si>
  <si>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</si>
  <si>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</si>
  <si>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</si>
  <si>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</si>
  <si>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</si>
  <si>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</si>
  <si>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</si>
  <si>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</si>
  <si>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</si>
  <si>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</si>
  <si>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</si>
  <si>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</si>
  <si>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</si>
  <si>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</si>
  <si>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</si>
  <si>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</si>
  <si>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</si>
  <si>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</si>
  <si>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</si>
  <si>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</si>
  <si>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</si>
  <si>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</si>
  <si>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</si>
  <si>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</si>
  <si>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</si>
  <si>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</si>
  <si>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</si>
  <si>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</si>
  <si>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</si>
  <si>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</si>
  <si>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</si>
  <si>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</si>
  <si>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</si>
  <si>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</si>
  <si>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</si>
  <si>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</si>
  <si>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</si>
  <si>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</si>
  <si>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</si>
  <si>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</si>
  <si>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</si>
  <si>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</si>
  <si>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</si>
  <si>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</si>
  <si>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</si>
  <si>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</si>
  <si>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</si>
  <si>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</si>
  <si>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</si>
  <si>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</si>
  <si>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</si>
  <si>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</si>
  <si>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</si>
  <si>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</si>
  <si>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</si>
  <si>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</si>
  <si>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</si>
  <si>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</si>
  <si>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</si>
  <si>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</si>
  <si>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</si>
  <si>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</si>
  <si>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</si>
  <si>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</si>
  <si>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</si>
  <si>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</si>
  <si>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</si>
  <si>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</si>
  <si>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</si>
  <si>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</si>
  <si>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</si>
  <si>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</si>
  <si>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</si>
  <si>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</si>
  <si>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</si>
  <si>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</si>
  <si>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</si>
  <si>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</si>
  <si>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</si>
  <si>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</si>
  <si>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</si>
  <si>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</si>
  <si>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</si>
  <si>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</si>
  <si>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</si>
  <si>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</si>
  <si>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</si>
  <si>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</si>
  <si>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</si>
  <si>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</si>
  <si>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</si>
  <si>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</si>
  <si>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</si>
  <si>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</si>
  <si>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</si>
  <si>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</si>
  <si>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</si>
  <si>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</si>
  <si>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</si>
  <si>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</si>
  <si>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</si>
  <si>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</si>
  <si>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</si>
  <si>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</si>
  <si>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</si>
  <si>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</si>
  <si>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</si>
  <si>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</si>
  <si>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</si>
  <si>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</si>
  <si>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</si>
  <si>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</si>
  <si>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</si>
  <si>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</si>
  <si>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</si>
  <si>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</si>
  <si>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</si>
  <si>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</si>
  <si>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</si>
  <si>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</si>
  <si>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</si>
  <si>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</si>
  <si>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</si>
  <si>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</si>
  <si>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</si>
  <si>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</si>
  <si>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</si>
  <si>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</si>
  <si>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</si>
  <si>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</si>
  <si>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</si>
  <si>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</si>
  <si>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</si>
  <si>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</si>
  <si>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</si>
  <si>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</si>
  <si>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</si>
  <si>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</si>
  <si>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</si>
  <si>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</si>
  <si>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</si>
  <si>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</si>
  <si>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</si>
  <si>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</si>
  <si>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</si>
  <si>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</si>
  <si>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</si>
  <si>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</si>
  <si>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</si>
  <si>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</si>
  <si>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</si>
  <si>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</si>
  <si>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</si>
  <si>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</si>
  <si>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</si>
  <si>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</si>
  <si>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</si>
  <si>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</si>
  <si>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</si>
  <si>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</si>
  <si>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</si>
  <si>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</si>
  <si>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</si>
  <si>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</si>
  <si>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</si>
  <si>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</si>
  <si>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</si>
  <si>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</si>
  <si>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</si>
  <si>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</si>
  <si>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</si>
  <si>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</si>
  <si>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</si>
  <si>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</si>
  <si>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</si>
  <si>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</si>
  <si>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</si>
  <si>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</si>
  <si>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</si>
  <si>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</si>
  <si>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</si>
  <si>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</si>
  <si>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</si>
  <si>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</si>
  <si>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</si>
  <si>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</si>
  <si>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</si>
  <si>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</si>
  <si>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</si>
  <si>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</si>
  <si>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</si>
  <si>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</si>
  <si>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</si>
  <si>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</si>
  <si>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</si>
  <si>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</si>
  <si>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</si>
  <si>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</si>
  <si>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</si>
  <si>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</si>
  <si>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</si>
  <si>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</si>
  <si>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</si>
  <si>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</si>
  <si>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</si>
  <si>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</si>
  <si>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</si>
  <si>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</si>
  <si>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</si>
  <si>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</si>
  <si>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</si>
  <si>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</si>
  <si>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</si>
  <si>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</si>
  <si>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</si>
  <si>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</si>
  <si>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</si>
  <si>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</si>
  <si>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</si>
  <si>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</si>
  <si>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</si>
  <si>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</si>
  <si>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</si>
  <si>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</si>
  <si>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</si>
  <si>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</si>
  <si>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</si>
  <si>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</si>
  <si>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</si>
  <si>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</si>
  <si>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</si>
  <si>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</si>
  <si>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</si>
  <si>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</si>
  <si>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</si>
  <si>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</si>
  <si>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</si>
  <si>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</si>
  <si>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</si>
  <si>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</si>
  <si>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</si>
  <si>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</si>
  <si>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</si>
  <si>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</si>
  <si>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</si>
  <si>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</si>
  <si>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</si>
  <si>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</si>
  <si>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</si>
  <si>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</si>
  <si>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</si>
  <si>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</si>
  <si>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</si>
  <si>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</si>
  <si>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</si>
  <si>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</si>
  <si>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</si>
  <si>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</si>
  <si>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</si>
  <si>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</si>
  <si>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</si>
  <si>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</si>
  <si>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</si>
  <si>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</si>
  <si>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</si>
  <si>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</si>
  <si>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</si>
  <si>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</si>
  <si>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</si>
  <si>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</si>
  <si>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</si>
  <si>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</si>
  <si>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</si>
  <si>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</si>
  <si>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</si>
  <si>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</si>
  <si>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</si>
  <si>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</si>
  <si>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</si>
  <si>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</si>
  <si>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</si>
  <si>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</si>
  <si>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</si>
  <si>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</si>
  <si>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</si>
  <si>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</si>
  <si>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</si>
  <si>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</si>
  <si>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</si>
  <si>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</si>
  <si>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</si>
  <si>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</si>
  <si>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</si>
  <si>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</si>
  <si>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</si>
  <si>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</si>
  <si>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</si>
  <si>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</si>
  <si>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</si>
  <si>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</si>
  <si>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</si>
  <si>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</si>
  <si>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</si>
  <si>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</si>
  <si>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</si>
  <si>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</si>
  <si>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</si>
  <si>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</si>
  <si>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</si>
  <si>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</si>
  <si>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</si>
  <si>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</si>
  <si>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</si>
  <si>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</si>
  <si>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</si>
  <si>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</si>
  <si>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</si>
  <si>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</si>
  <si>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</si>
  <si>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</si>
  <si>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</si>
  <si>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</si>
  <si>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</si>
  <si>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</si>
  <si>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</si>
  <si>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</si>
  <si>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</si>
  <si>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</si>
  <si>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</si>
  <si>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</si>
  <si>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</si>
  <si>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</si>
  <si>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</si>
  <si>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</si>
  <si>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</si>
  <si>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</si>
  <si>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</si>
  <si>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</si>
  <si>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</si>
  <si>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</si>
  <si>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</si>
  <si>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</si>
  <si>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</si>
  <si>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</si>
  <si>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</si>
  <si>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</si>
  <si>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</si>
  <si>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</si>
  <si>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</si>
  <si>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</si>
  <si>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</si>
  <si>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</si>
  <si>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</si>
  <si>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</si>
  <si>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</si>
  <si>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</si>
  <si>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</si>
  <si>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</si>
  <si>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</si>
  <si>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</si>
  <si>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</si>
  <si>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</si>
  <si>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</si>
  <si>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</si>
  <si>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</si>
  <si>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</si>
  <si>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</si>
  <si>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</si>
  <si>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</si>
  <si>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</si>
  <si>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</si>
  <si>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</si>
  <si>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</si>
  <si>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</si>
  <si>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</si>
  <si>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</si>
  <si>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</si>
  <si>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</si>
  <si>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</si>
  <si>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</si>
  <si>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</si>
  <si>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</si>
  <si>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</si>
  <si>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</si>
  <si>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</si>
  <si>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</si>
  <si>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</si>
  <si>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</si>
  <si>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</si>
  <si>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</si>
  <si>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</si>
  <si>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</si>
  <si>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</si>
  <si>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</si>
  <si>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</si>
  <si>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</si>
  <si>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</si>
  <si>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</si>
  <si>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</si>
  <si>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</si>
  <si>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</si>
  <si>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</si>
  <si>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</si>
  <si>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</si>
  <si>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</si>
  <si>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</si>
  <si>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</si>
  <si>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</si>
  <si>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</si>
  <si>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</si>
  <si>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</si>
  <si>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</si>
  <si>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</si>
  <si>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</si>
  <si>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</si>
  <si>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</si>
  <si>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</si>
  <si>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</si>
  <si>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</si>
  <si>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</si>
  <si>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</si>
  <si>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</si>
  <si>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</si>
  <si>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</si>
  <si>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</si>
  <si>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</si>
  <si>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</si>
  <si>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</si>
  <si>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</si>
  <si>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</si>
  <si>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</si>
  <si>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</si>
  <si>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</si>
  <si>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</si>
  <si>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</si>
  <si>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</si>
  <si>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</si>
  <si>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</si>
  <si>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</si>
  <si>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</si>
  <si>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</si>
  <si>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</si>
  <si>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</si>
  <si>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</si>
  <si>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</si>
  <si>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</si>
  <si>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</si>
  <si>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</si>
  <si>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</si>
  <si>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</si>
  <si>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</si>
  <si>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</si>
  <si>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</si>
  <si>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</si>
  <si>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</si>
  <si>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</si>
  <si>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</si>
  <si>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</si>
  <si>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</si>
  <si>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</si>
  <si>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</si>
  <si>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</si>
  <si>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</si>
  <si>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</si>
  <si>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</si>
  <si>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</si>
  <si>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</si>
  <si>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</si>
  <si>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</si>
  <si>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</si>
  <si>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</si>
  <si>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</si>
  <si>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</si>
  <si>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</si>
  <si>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</si>
  <si>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</si>
  <si>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</si>
  <si>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</si>
  <si>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</si>
  <si>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</si>
  <si>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</si>
  <si>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</si>
  <si>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</si>
  <si>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</si>
  <si>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</si>
  <si>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</si>
  <si>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</si>
  <si>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</si>
  <si>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</si>
  <si>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</si>
  <si>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</si>
  <si>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</si>
  <si>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</si>
  <si>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</si>
  <si>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</si>
  <si>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</si>
  <si>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</si>
  <si>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</si>
  <si>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</si>
  <si>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</si>
  <si>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</si>
  <si>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</si>
  <si>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</si>
  <si>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</si>
  <si>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</si>
  <si>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</si>
  <si>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</si>
  <si>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</si>
  <si>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</si>
  <si>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</si>
  <si>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</si>
  <si>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</si>
  <si>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</si>
  <si>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</si>
  <si>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</si>
  <si>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</si>
  <si>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</si>
  <si>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</si>
  <si>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</si>
  <si>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</si>
  <si>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</si>
  <si>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</si>
  <si>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</si>
  <si>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</si>
  <si>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</si>
  <si>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</si>
  <si>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</si>
  <si>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</si>
  <si>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</si>
  <si>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</si>
  <si>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</si>
  <si>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</si>
  <si>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</si>
  <si>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</si>
  <si>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</si>
  <si>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</si>
  <si>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</si>
  <si>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</si>
  <si>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</si>
  <si>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</si>
  <si>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</si>
  <si>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</si>
  <si>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</si>
  <si>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</si>
  <si>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</si>
  <si>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</si>
  <si>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</si>
  <si>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</si>
  <si>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</si>
  <si>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</si>
  <si>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</si>
  <si>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</si>
  <si>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</si>
  <si>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</si>
  <si>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</si>
  <si>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</si>
  <si>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</si>
  <si>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</si>
  <si>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</si>
  <si>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</si>
  <si>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</si>
  <si>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</si>
  <si>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</si>
  <si>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</si>
  <si>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</si>
  <si>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</si>
  <si>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</si>
  <si>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</si>
  <si>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</si>
  <si>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</si>
  <si>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</si>
  <si>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</si>
  <si>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</si>
  <si>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</si>
  <si>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</si>
  <si>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</si>
  <si>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</si>
  <si>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</si>
  <si>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</si>
  <si>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</si>
  <si>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</si>
  <si>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</si>
  <si>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</si>
  <si>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</si>
  <si>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</si>
  <si>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</si>
  <si>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</si>
  <si>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</si>
  <si>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</si>
  <si>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</si>
  <si>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</si>
  <si>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</si>
  <si>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</si>
  <si>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</si>
  <si>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</si>
  <si>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</si>
  <si>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</si>
  <si>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</si>
  <si>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</si>
  <si>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</si>
  <si>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</si>
  <si>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</si>
  <si>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</si>
  <si>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</si>
  <si>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</si>
  <si>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</si>
  <si>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</si>
  <si>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</si>
  <si>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</si>
  <si>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</si>
  <si>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</si>
  <si>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</si>
  <si>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</si>
  <si>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</si>
  <si>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</si>
  <si>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</si>
  <si>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</si>
  <si>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</si>
  <si>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</si>
  <si>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</si>
  <si>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</si>
  <si>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</si>
  <si>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</si>
  <si>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</si>
  <si>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</si>
  <si>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</si>
  <si>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</si>
  <si>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</si>
  <si>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</si>
  <si>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</si>
  <si>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</si>
  <si>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</si>
  <si>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</si>
  <si>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</si>
  <si>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</si>
  <si>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</si>
  <si>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</si>
  <si>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</si>
  <si>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</si>
  <si>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</si>
  <si>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</si>
  <si>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</si>
  <si>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</si>
  <si>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</si>
  <si>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</si>
  <si>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</si>
  <si>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</si>
  <si>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</si>
  <si>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</si>
  <si>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</si>
  <si>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</si>
  <si>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</si>
  <si>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</si>
  <si>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</si>
  <si>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</si>
  <si>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</si>
  <si>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</si>
  <si>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</si>
  <si>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</si>
  <si>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</si>
  <si>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</si>
  <si>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</si>
  <si>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</si>
  <si>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</si>
  <si>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</si>
  <si>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</si>
  <si>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</si>
  <si>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</si>
  <si>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</si>
  <si>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</si>
  <si>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</si>
  <si>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</si>
  <si>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</si>
  <si>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</si>
  <si>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</si>
  <si>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</si>
  <si>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</si>
  <si>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</si>
  <si>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</si>
  <si>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</si>
  <si>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</si>
  <si>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</si>
  <si>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</si>
  <si>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</si>
  <si>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</si>
  <si>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</si>
  <si>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</si>
  <si>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</si>
  <si>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</si>
  <si>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</si>
  <si>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</si>
  <si>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</si>
  <si>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</si>
  <si>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</si>
  <si>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</si>
  <si>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</si>
  <si>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</si>
  <si>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</si>
  <si>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</si>
  <si>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</si>
  <si>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</si>
  <si>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</si>
  <si>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</si>
  <si>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</si>
  <si>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</si>
  <si>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</si>
  <si>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</si>
  <si>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</si>
  <si>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</si>
  <si>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</si>
  <si>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</si>
  <si>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</si>
  <si>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</si>
  <si>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</si>
  <si>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</si>
  <si>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</si>
  <si>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</si>
  <si>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</si>
  <si>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</si>
  <si>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</si>
  <si>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</si>
  <si>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</si>
  <si>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</si>
  <si>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</si>
  <si>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</si>
  <si>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</si>
  <si>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</si>
  <si>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</si>
  <si>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</si>
  <si>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</si>
  <si>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</si>
  <si>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</si>
  <si>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</si>
  <si>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</si>
  <si>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</si>
  <si>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</si>
  <si>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</si>
  <si>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</si>
  <si>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</si>
  <si>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</si>
  <si>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</si>
  <si>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</si>
  <si>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</si>
  <si>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</si>
  <si>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</si>
  <si>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</si>
  <si>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</si>
  <si>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</si>
  <si>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</si>
  <si>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</si>
  <si>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</si>
  <si>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</si>
  <si>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</si>
  <si>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</si>
  <si>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</si>
  <si>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</si>
  <si>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</si>
  <si>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</si>
  <si>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</si>
  <si>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</si>
  <si>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</si>
  <si>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</si>
  <si>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</si>
  <si>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</si>
  <si>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</si>
  <si>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</si>
  <si>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</si>
  <si>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</si>
  <si>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</si>
  <si>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</si>
  <si>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</si>
  <si>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</si>
  <si>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</si>
  <si>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</si>
  <si>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</si>
  <si>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</si>
  <si>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</si>
  <si>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</si>
  <si>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</si>
  <si>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</si>
  <si>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</si>
  <si>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</si>
  <si>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</si>
  <si>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</si>
  <si>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</si>
  <si>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</si>
  <si>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</si>
  <si>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</si>
  <si>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</si>
  <si>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</si>
  <si>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</si>
  <si>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</si>
  <si>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</si>
  <si>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</si>
  <si>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</si>
  <si>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</si>
  <si>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</si>
  <si>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</si>
  <si>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</si>
  <si>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</si>
  <si>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</si>
  <si>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</si>
  <si>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</si>
  <si>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</si>
  <si>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</si>
  <si>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</si>
  <si>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</si>
  <si>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</si>
  <si>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</si>
  <si>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</si>
  <si>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</si>
  <si>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</si>
  <si>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</si>
  <si>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</si>
  <si>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</si>
  <si>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</si>
  <si>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</si>
  <si>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</si>
  <si>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</si>
  <si>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</si>
  <si>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</si>
  <si>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</si>
  <si>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</si>
  <si>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</si>
  <si>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</si>
  <si>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</si>
  <si>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</si>
  <si>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</si>
  <si>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</si>
  <si>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</si>
  <si>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</si>
  <si>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</si>
  <si>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</si>
  <si>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</si>
  <si>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</si>
  <si>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</si>
  <si>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</si>
  <si>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</si>
  <si>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</si>
  <si>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</si>
  <si>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</si>
  <si>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</si>
  <si>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</si>
  <si>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</si>
  <si>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</si>
  <si>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</si>
  <si>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</si>
  <si>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</si>
  <si>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</si>
  <si>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</si>
  <si>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</si>
  <si>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</si>
  <si>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</si>
  <si>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</si>
  <si>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</si>
  <si>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</si>
  <si>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</si>
  <si>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</si>
  <si>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</si>
  <si>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</si>
  <si>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</si>
  <si>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</si>
  <si>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</si>
  <si>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</si>
  <si>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</si>
  <si>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</si>
  <si>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</si>
  <si>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</si>
  <si>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</si>
  <si>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</si>
  <si>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</si>
  <si>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</si>
  <si>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</si>
  <si>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</si>
  <si>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</si>
  <si>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</si>
  <si>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</si>
  <si>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</si>
  <si>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</si>
  <si>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</si>
  <si>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</si>
  <si>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</si>
  <si>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</si>
  <si>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</si>
  <si>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</si>
  <si>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</si>
  <si>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</si>
  <si>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</si>
  <si>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</si>
  <si>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</si>
  <si>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</si>
  <si>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</si>
  <si>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</si>
  <si>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</si>
  <si>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</si>
  <si>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</si>
  <si>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</si>
  <si>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</si>
  <si>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</si>
  <si>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</si>
  <si>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</si>
  <si>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</si>
  <si>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</si>
  <si>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</si>
  <si>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</si>
  <si>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</si>
  <si>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</si>
  <si>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</si>
  <si>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</si>
  <si>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</si>
  <si>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</si>
  <si>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</si>
  <si>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</si>
  <si>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</si>
  <si>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</si>
  <si>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</si>
  <si>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</si>
  <si>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</si>
  <si>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</si>
  <si>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</si>
  <si>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</si>
  <si>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</si>
  <si>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</si>
  <si>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</si>
  <si>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</si>
  <si>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</si>
  <si>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</si>
  <si>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</si>
  <si>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</si>
  <si>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</si>
  <si>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</si>
  <si>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</si>
  <si>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</si>
  <si>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</si>
  <si>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</si>
  <si>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</si>
  <si>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</si>
  <si>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</si>
  <si>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</si>
  <si>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</si>
  <si>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</si>
  <si>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</si>
  <si>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</si>
  <si>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</si>
  <si>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</si>
  <si>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</si>
  <si>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</si>
  <si>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</si>
  <si>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</si>
  <si>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</si>
  <si>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</si>
  <si>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</si>
  <si>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</si>
  <si>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</si>
  <si>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</si>
  <si>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</si>
  <si>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</si>
  <si>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</si>
  <si>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</si>
  <si>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</si>
  <si>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</si>
  <si>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</si>
  <si>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</si>
  <si>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</si>
  <si>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</si>
  <si>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</si>
  <si>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</si>
  <si>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</si>
  <si>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</si>
  <si>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</si>
  <si>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</si>
  <si>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</si>
  <si>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</si>
  <si>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</si>
  <si>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</si>
  <si>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</si>
  <si>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</si>
  <si>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</si>
  <si>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</si>
  <si>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</si>
  <si>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</si>
  <si>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</si>
  <si>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</si>
  <si>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</si>
  <si>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</si>
  <si>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</si>
  <si>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</si>
  <si>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</si>
  <si>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</si>
  <si>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</si>
  <si>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</si>
  <si>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</si>
  <si>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</si>
  <si>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</si>
  <si>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</si>
  <si>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</si>
  <si>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</si>
  <si>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</si>
  <si>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</si>
  <si>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</si>
  <si>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</si>
  <si>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</si>
  <si>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</si>
  <si>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</si>
  <si>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</si>
  <si>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</si>
  <si>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</si>
  <si>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</si>
  <si>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</si>
  <si>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</si>
  <si>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</si>
  <si>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</si>
  <si>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</si>
  <si>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</si>
  <si>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</si>
  <si>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</si>
  <si>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</si>
  <si>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</si>
  <si>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</si>
  <si>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</si>
  <si>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</si>
  <si>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</si>
  <si>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</si>
  <si>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</si>
  <si>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</si>
  <si>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</si>
  <si>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</si>
  <si>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</si>
  <si>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</si>
  <si>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</si>
  <si>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</si>
  <si>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</si>
  <si>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</si>
  <si>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</si>
  <si>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</si>
  <si>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</si>
  <si>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</si>
  <si>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</si>
  <si>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</si>
  <si>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</si>
  <si>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</si>
  <si>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</si>
  <si>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</si>
  <si>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</si>
  <si>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</si>
  <si>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</si>
  <si>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</si>
  <si>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</si>
  <si>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</si>
  <si>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</si>
  <si>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</si>
  <si>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</si>
  <si>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</si>
  <si>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</si>
  <si>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</si>
  <si>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</si>
  <si>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</si>
  <si>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</si>
  <si>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</si>
  <si>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</si>
  <si>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</si>
  <si>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</si>
  <si>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</si>
  <si>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</si>
  <si>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</si>
  <si>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</si>
  <si>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</si>
  <si>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</si>
  <si>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</si>
  <si>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</si>
  <si>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</si>
  <si>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</si>
  <si>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</si>
  <si>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</si>
  <si>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</si>
  <si>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</si>
  <si>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</si>
  <si>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</si>
  <si>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</si>
  <si>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</si>
  <si>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</si>
  <si>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</si>
  <si>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</si>
  <si>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</si>
  <si>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</si>
  <si>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</si>
  <si>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</si>
  <si>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</si>
  <si>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</si>
  <si>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</si>
  <si>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</si>
  <si>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</si>
  <si>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</si>
  <si>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</si>
  <si>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</si>
  <si>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</si>
  <si>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</si>
  <si>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</si>
  <si>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</si>
  <si>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</si>
  <si>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</si>
  <si>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</si>
  <si>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</si>
  <si>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</si>
  <si>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</si>
  <si>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</si>
  <si>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</si>
  <si>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</si>
  <si>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</si>
  <si>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</si>
  <si>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</si>
  <si>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</si>
  <si>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</si>
  <si>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</si>
  <si>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</si>
  <si>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</si>
  <si>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</si>
  <si>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</si>
  <si>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</si>
  <si>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</si>
  <si>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</si>
  <si>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</si>
  <si>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</si>
  <si>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</si>
  <si>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</si>
  <si>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</si>
  <si>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</si>
  <si>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</si>
  <si>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</si>
  <si>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</si>
  <si>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</si>
  <si>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</si>
  <si>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</si>
  <si>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</si>
  <si>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</si>
  <si>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</si>
  <si>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</si>
  <si>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</si>
  <si>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</si>
  <si>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</si>
  <si>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</si>
  <si>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</si>
  <si>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</si>
  <si>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</si>
  <si>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</si>
  <si>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</si>
  <si>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</si>
  <si>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</si>
  <si>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</si>
  <si>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</si>
  <si>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</si>
  <si>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</si>
  <si>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</si>
  <si>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</si>
  <si>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</si>
  <si>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</si>
  <si>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</si>
  <si>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</si>
  <si>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</si>
  <si>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</si>
  <si>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</si>
  <si>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</si>
  <si>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</si>
  <si>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</si>
  <si>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</si>
  <si>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</si>
  <si>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</si>
  <si>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</si>
  <si>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</si>
  <si>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</si>
  <si>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</si>
  <si>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</si>
  <si>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</si>
  <si>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</si>
  <si>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</si>
  <si>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</si>
  <si>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</si>
  <si>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</si>
  <si>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</si>
  <si>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</si>
  <si>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</si>
  <si>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</si>
  <si>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</si>
  <si>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</si>
  <si>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</si>
  <si>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</si>
  <si>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</si>
  <si>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</si>
  <si>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</si>
  <si>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</si>
  <si>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</si>
  <si>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</si>
  <si>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</si>
  <si>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</si>
  <si>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</si>
  <si>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</si>
  <si>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</si>
  <si>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</si>
  <si>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</si>
  <si>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</si>
  <si>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</si>
  <si>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</si>
  <si>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</si>
  <si>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</si>
  <si>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</si>
  <si>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</si>
  <si>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</si>
  <si>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</si>
  <si>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</si>
  <si>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</si>
  <si>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</si>
  <si>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</si>
  <si>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</si>
  <si>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</si>
  <si>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</si>
  <si>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</si>
  <si>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</si>
  <si>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</si>
  <si>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</si>
  <si>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</si>
  <si>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</si>
  <si>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</si>
  <si>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</si>
  <si>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</si>
  <si>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</si>
  <si>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</si>
  <si>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</si>
  <si>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</si>
  <si>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</si>
  <si>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</si>
  <si>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</si>
  <si>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</si>
  <si>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</si>
  <si>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</si>
  <si>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</si>
  <si>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</si>
  <si>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</si>
  <si>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</si>
  <si>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</si>
  <si>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</si>
  <si>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</si>
  <si>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</si>
  <si>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</si>
  <si>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</si>
  <si>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</si>
  <si>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</si>
  <si>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</si>
  <si>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</si>
  <si>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</si>
  <si>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</si>
  <si>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</si>
  <si>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</si>
  <si>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</si>
  <si>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</si>
  <si>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</si>
  <si>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</si>
  <si>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</si>
  <si>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</si>
  <si>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</si>
  <si>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</si>
  <si>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</si>
  <si>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</si>
  <si>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</si>
  <si>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</si>
  <si>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</si>
  <si>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</si>
  <si>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</si>
  <si>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</si>
  <si>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</si>
  <si>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</si>
  <si>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</si>
  <si>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</si>
  <si>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</si>
  <si>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</si>
  <si>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</si>
  <si>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</si>
  <si>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</si>
  <si>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</si>
  <si>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</si>
  <si>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</si>
  <si>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</si>
  <si>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</si>
  <si>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</si>
  <si>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</si>
  <si>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</si>
  <si>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</si>
  <si>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</si>
  <si>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</si>
  <si>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</si>
  <si>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</si>
  <si>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</si>
  <si>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</si>
  <si>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</si>
  <si>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</si>
  <si>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</si>
  <si>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</si>
  <si>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</si>
  <si>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</si>
  <si>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</si>
  <si>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</si>
  <si>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</si>
  <si>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</si>
  <si>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</si>
  <si>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</si>
  <si>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</si>
  <si>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</si>
  <si>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</si>
  <si>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</si>
  <si>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</si>
  <si>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</si>
  <si>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</si>
  <si>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</si>
  <si>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</si>
  <si>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</si>
  <si>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</si>
  <si>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</si>
  <si>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</si>
  <si>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</si>
  <si>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</si>
  <si>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</si>
  <si>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</si>
  <si>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</si>
  <si>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</si>
  <si>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</si>
  <si>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</si>
  <si>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</si>
  <si>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</si>
  <si>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</si>
  <si>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</si>
  <si>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</si>
  <si>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</si>
  <si>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</si>
  <si>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</si>
  <si>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</si>
  <si>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</si>
  <si>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</si>
  <si>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</si>
  <si>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</si>
  <si>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</si>
  <si>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</si>
  <si>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</si>
  <si>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</si>
  <si>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</si>
  <si>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</si>
  <si>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</si>
  <si>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</si>
  <si>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</si>
  <si>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</si>
  <si>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</si>
  <si>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</si>
  <si>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</si>
  <si>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</si>
  <si>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</si>
  <si>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</si>
  <si>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</si>
  <si>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</si>
  <si>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</si>
  <si>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</si>
  <si>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</si>
  <si>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</si>
  <si>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</si>
  <si>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</si>
  <si>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</si>
  <si>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</si>
  <si>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</si>
  <si>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</si>
  <si>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</si>
  <si>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</si>
  <si>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</si>
  <si>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</si>
  <si>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</si>
  <si>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</si>
  <si>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</si>
  <si>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</si>
  <si>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</si>
  <si>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</si>
  <si>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</si>
  <si>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</si>
  <si>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</si>
  <si>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</si>
  <si>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</si>
  <si>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</si>
  <si>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</si>
  <si>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</si>
  <si>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</si>
  <si>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</si>
  <si>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</si>
  <si>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</si>
  <si>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</si>
  <si>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</si>
  <si>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</si>
  <si>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</si>
  <si>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</si>
  <si>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</si>
  <si>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</si>
  <si>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</si>
  <si>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</si>
  <si>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</si>
  <si>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</si>
  <si>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</si>
  <si>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</si>
  <si>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</si>
  <si>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</si>
  <si>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</si>
  <si>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</si>
  <si>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</si>
  <si>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</si>
  <si>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</si>
  <si>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</si>
  <si>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</si>
  <si>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</si>
  <si>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</si>
  <si>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</si>
  <si>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</si>
  <si>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</si>
  <si>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</si>
  <si>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</si>
  <si>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</si>
  <si>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</si>
  <si>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</si>
  <si>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</si>
  <si>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</si>
  <si>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</si>
  <si>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</si>
  <si>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</si>
  <si>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</si>
  <si>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</si>
  <si>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</si>
  <si>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</si>
  <si>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</si>
  <si>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</si>
  <si>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</si>
  <si>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</si>
  <si>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</si>
  <si>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</si>
  <si>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</si>
  <si>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</si>
  <si>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</si>
  <si>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</si>
  <si>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</si>
  <si>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</si>
  <si>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</si>
  <si>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</si>
  <si>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</si>
  <si>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</si>
  <si>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</si>
  <si>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</si>
  <si>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</si>
  <si>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</si>
  <si>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</si>
  <si>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</si>
  <si>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</si>
  <si>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</si>
  <si>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</si>
  <si>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</si>
  <si>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</si>
  <si>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</si>
  <si>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</si>
  <si>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</si>
  <si>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</si>
  <si>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</si>
  <si>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</si>
  <si>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</si>
  <si>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</si>
  <si>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</si>
  <si>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</si>
  <si>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</si>
  <si>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</si>
  <si>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</si>
  <si>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</si>
  <si>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</si>
  <si>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</si>
  <si>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</si>
  <si>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</si>
  <si>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</si>
  <si>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</si>
  <si>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</si>
  <si>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</si>
  <si>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</si>
  <si>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</si>
  <si>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</si>
  <si>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</si>
  <si>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</si>
  <si>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</si>
  <si>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</si>
  <si>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</si>
  <si>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</si>
  <si>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</si>
  <si>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</si>
  <si>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</si>
  <si>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</si>
  <si>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</si>
  <si>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</si>
  <si>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</si>
  <si>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</si>
  <si>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</si>
  <si>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</si>
  <si>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</si>
  <si>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</si>
  <si>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</si>
  <si>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</si>
  <si>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</si>
  <si>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</si>
  <si>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</si>
  <si>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</si>
  <si>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</si>
  <si>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</si>
  <si>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</si>
  <si>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</si>
  <si>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</si>
  <si>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</si>
  <si>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</si>
  <si>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</si>
  <si>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</si>
  <si>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</si>
  <si>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</si>
  <si>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</si>
  <si>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</si>
  <si>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</si>
  <si>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</si>
  <si>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</si>
  <si>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</si>
  <si>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</si>
  <si>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</si>
  <si>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</si>
  <si>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</si>
  <si>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</si>
  <si>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</si>
  <si>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</si>
  <si>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</si>
  <si>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</si>
  <si>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</si>
  <si>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</si>
  <si>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</si>
  <si>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</si>
  <si>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</si>
  <si>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</si>
  <si>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</si>
  <si>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</si>
  <si>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</si>
  <si>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</si>
  <si>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</si>
  <si>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</si>
  <si>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</si>
  <si>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</si>
  <si>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</si>
  <si>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</si>
  <si>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</si>
  <si>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</si>
  <si>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</si>
  <si>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</si>
  <si>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</si>
  <si>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</si>
  <si>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</si>
  <si>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</si>
  <si>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</si>
  <si>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</si>
  <si>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</si>
  <si>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</si>
  <si>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</si>
  <si>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</si>
  <si>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</si>
  <si>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</si>
  <si>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</si>
  <si>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</si>
  <si>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</si>
  <si>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</si>
  <si>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</si>
  <si>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</si>
  <si>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</si>
  <si>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</si>
  <si>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</si>
  <si>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</si>
  <si>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</si>
  <si>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</si>
  <si>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</si>
  <si>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</si>
  <si>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</si>
  <si>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</si>
  <si>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</si>
  <si>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</si>
  <si>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</si>
  <si>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</si>
  <si>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</si>
  <si>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</si>
  <si>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</si>
  <si>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</si>
  <si>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</si>
  <si>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</si>
  <si>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</si>
  <si>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</si>
  <si>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</si>
  <si>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</si>
  <si>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</si>
  <si>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</si>
  <si>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</si>
  <si>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</si>
  <si>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</si>
  <si>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</si>
  <si>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</si>
  <si>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</si>
  <si>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</si>
  <si>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</si>
  <si>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</si>
  <si>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</si>
  <si>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</si>
  <si>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</si>
  <si>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</si>
  <si>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</si>
  <si>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</si>
  <si>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</si>
  <si>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</si>
  <si>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</si>
  <si>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</si>
  <si>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</si>
  <si>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</si>
  <si>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</si>
  <si>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</si>
  <si>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</si>
  <si>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</si>
  <si>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</si>
  <si>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</si>
  <si>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</si>
  <si>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</si>
  <si>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</si>
  <si>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</si>
  <si>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</si>
  <si>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</si>
  <si>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</si>
  <si>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</si>
  <si>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</si>
  <si>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</si>
  <si>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</si>
  <si>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</si>
  <si>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</si>
  <si>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</si>
  <si>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</si>
  <si>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</si>
  <si>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</si>
  <si>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</si>
  <si>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</si>
  <si>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</si>
  <si>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</si>
  <si>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</si>
  <si>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</si>
  <si>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</si>
  <si>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</si>
  <si>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</si>
  <si>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</si>
  <si>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</si>
  <si>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</si>
  <si>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</si>
  <si>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</si>
  <si>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</si>
  <si>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</si>
  <si>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</si>
  <si>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</si>
  <si>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</si>
  <si>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</si>
  <si>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</si>
  <si>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</si>
  <si>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</si>
  <si>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</si>
  <si>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</si>
  <si>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</si>
  <si>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</si>
  <si>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</si>
  <si>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</si>
  <si>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</si>
  <si>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</si>
  <si>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</si>
  <si>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</si>
  <si>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</si>
  <si>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</si>
  <si>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</si>
  <si>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</si>
  <si>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</si>
  <si>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</si>
  <si>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</si>
  <si>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</si>
  <si>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</si>
  <si>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</si>
  <si>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</si>
  <si>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</si>
  <si>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</si>
  <si>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</si>
  <si>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</si>
  <si>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</si>
  <si>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</si>
  <si>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</si>
  <si>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</si>
  <si>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</si>
  <si>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</si>
  <si>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</si>
  <si>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</si>
  <si>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</si>
  <si>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</si>
  <si>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</si>
  <si>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</si>
  <si>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</si>
  <si>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</si>
  <si>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</si>
  <si>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</si>
  <si>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</si>
  <si>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</si>
  <si>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</si>
  <si>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</si>
  <si>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</si>
  <si>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</si>
  <si>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</si>
  <si>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</si>
  <si>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</si>
  <si>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</si>
  <si>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</si>
  <si>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</si>
  <si>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</si>
  <si>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</si>
  <si>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</si>
  <si>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</si>
  <si>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</si>
  <si>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</si>
  <si>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</si>
  <si>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</si>
  <si>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</si>
  <si>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</si>
  <si>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</si>
  <si>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</si>
  <si>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</si>
  <si>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</si>
  <si>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</si>
  <si>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</si>
  <si>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</si>
  <si>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</si>
  <si>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</si>
  <si>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</si>
  <si>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</si>
  <si>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</si>
  <si>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</si>
  <si>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</si>
  <si>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</si>
  <si>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</si>
  <si>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</si>
  <si>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</si>
  <si>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</si>
  <si>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</si>
  <si>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</si>
  <si>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</si>
  <si>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</si>
  <si>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</si>
  <si>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</si>
  <si>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</si>
  <si>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</si>
  <si>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</si>
  <si>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</si>
  <si>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</si>
  <si>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</si>
  <si>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</si>
  <si>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</si>
  <si>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</si>
  <si>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</si>
  <si>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</si>
  <si>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</si>
  <si>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</si>
  <si>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</si>
  <si>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</si>
  <si>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</si>
  <si>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</si>
  <si>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</si>
  <si>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</si>
  <si>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</si>
  <si>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</si>
  <si>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</si>
  <si>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</si>
  <si>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</si>
  <si>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</si>
  <si>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</si>
  <si>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</si>
  <si>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</si>
  <si>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</si>
  <si>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</si>
  <si>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</si>
  <si>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</si>
  <si>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</si>
  <si>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</si>
  <si>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</si>
  <si>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</si>
  <si>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</si>
  <si>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</si>
  <si>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</si>
  <si>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</si>
  <si>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</si>
  <si>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</si>
  <si>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</si>
  <si>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</si>
  <si>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</si>
  <si>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</si>
  <si>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</si>
  <si>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</si>
  <si>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</si>
  <si>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</si>
  <si>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</si>
  <si>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</si>
  <si>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</si>
  <si>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</si>
  <si>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</si>
  <si>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</si>
  <si>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</si>
  <si>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</si>
  <si>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</si>
  <si>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</si>
  <si>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</si>
  <si>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</si>
  <si>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</si>
  <si>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</si>
  <si>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</si>
  <si>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</si>
  <si>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</si>
  <si>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</si>
  <si>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</si>
  <si>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</si>
  <si>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</si>
  <si>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</si>
  <si>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</si>
  <si>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</si>
  <si>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</si>
  <si>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</si>
  <si>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</si>
  <si>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</si>
  <si>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</si>
  <si>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</si>
  <si>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</si>
  <si>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</si>
  <si>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</si>
  <si>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</si>
  <si>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</si>
  <si>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</si>
  <si>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</si>
  <si>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</si>
  <si>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</si>
  <si>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</si>
  <si>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</si>
  <si>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</si>
  <si>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</si>
  <si>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</si>
  <si>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</si>
  <si>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</si>
  <si>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</si>
  <si>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</si>
  <si>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</si>
  <si>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</si>
  <si>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</si>
  <si>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</si>
  <si>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</si>
  <si>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</si>
  <si>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</si>
  <si>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</si>
  <si>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</si>
  <si>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</si>
  <si>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</si>
  <si>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</si>
  <si>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</si>
  <si>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</si>
  <si>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</si>
  <si>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</si>
  <si>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</si>
  <si>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</si>
  <si>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</si>
  <si>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</si>
  <si>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</si>
  <si>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</si>
  <si>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</si>
  <si>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</si>
  <si>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</si>
  <si>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</si>
  <si>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</si>
  <si>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</si>
  <si>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</si>
  <si>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</si>
  <si>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</si>
  <si>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</si>
  <si>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</si>
  <si>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</si>
  <si>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</si>
  <si>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</si>
  <si>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</si>
  <si>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</si>
  <si>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</si>
  <si>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</si>
  <si>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</si>
  <si>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</si>
  <si>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</si>
  <si>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</si>
  <si>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</si>
  <si>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</si>
  <si>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</si>
  <si>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</si>
  <si>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</si>
  <si>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</si>
  <si>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</si>
  <si>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</si>
  <si>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</si>
  <si>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</si>
  <si>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</si>
  <si>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</si>
  <si>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</si>
  <si>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</si>
  <si>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</si>
  <si>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</si>
  <si>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</si>
  <si>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</si>
  <si>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</si>
  <si>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</si>
  <si>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</si>
  <si>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</si>
  <si>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</si>
  <si>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</si>
  <si>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</si>
  <si>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</si>
  <si>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</si>
  <si>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</si>
  <si>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</si>
  <si>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</si>
  <si>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</si>
  <si>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</si>
  <si>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</si>
  <si>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</si>
  <si>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</si>
  <si>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</si>
  <si>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</si>
  <si>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</si>
  <si>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</si>
  <si>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</si>
  <si>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</si>
  <si>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</si>
  <si>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</si>
  <si>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</si>
  <si>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</si>
  <si>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</si>
  <si>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</si>
  <si>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</si>
  <si>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</si>
  <si>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</si>
  <si>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</si>
  <si>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</si>
  <si>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</si>
  <si>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</si>
  <si>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</si>
  <si>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</si>
  <si>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</si>
  <si>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</si>
  <si>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</si>
  <si>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</si>
  <si>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</si>
  <si>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</si>
  <si>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</si>
  <si>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</si>
  <si>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</si>
  <si>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</si>
  <si>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</si>
  <si>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</si>
  <si>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</si>
  <si>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</si>
  <si>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</si>
  <si>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</si>
  <si>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</si>
  <si>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</si>
  <si>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</si>
  <si>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</si>
  <si>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</si>
  <si>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</si>
  <si>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</si>
  <si>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</si>
  <si>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</si>
  <si>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</si>
  <si>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</si>
  <si>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</si>
  <si>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</si>
  <si>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</si>
  <si>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</si>
  <si>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</si>
  <si>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</si>
  <si>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</si>
  <si>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</si>
  <si>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</si>
  <si>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</si>
  <si>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</si>
  <si>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</si>
  <si>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</si>
  <si>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</si>
  <si>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</si>
  <si>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</si>
  <si>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</si>
  <si>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</si>
  <si>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</si>
  <si>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</si>
  <si>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</si>
  <si>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</si>
  <si>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</si>
  <si>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</si>
  <si>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</si>
  <si>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</si>
  <si>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</si>
  <si>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</si>
  <si>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</si>
  <si>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</si>
  <si>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</si>
  <si>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</si>
  <si>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</si>
  <si>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</si>
  <si>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</si>
  <si>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</si>
  <si>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</si>
  <si>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</si>
  <si>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</si>
  <si>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</si>
  <si>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</si>
  <si>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</si>
  <si>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</si>
  <si>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</si>
  <si>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</si>
  <si>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</si>
  <si>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</si>
  <si>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</si>
  <si>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</si>
  <si>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</si>
  <si>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</si>
  <si>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</si>
  <si>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</si>
  <si>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</si>
  <si>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</si>
  <si>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</si>
  <si>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</si>
  <si>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</si>
  <si>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</si>
  <si>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</si>
  <si>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</si>
  <si>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</si>
  <si>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</si>
  <si>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</si>
  <si>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</si>
  <si>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</si>
  <si>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</si>
  <si>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</si>
  <si>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</si>
  <si>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</si>
  <si>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</si>
  <si>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</si>
  <si>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</si>
  <si>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</si>
  <si>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</si>
  <si>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</si>
  <si>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</si>
  <si>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</si>
  <si>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</si>
  <si>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</si>
  <si>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</si>
  <si>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</si>
  <si>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</si>
  <si>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</si>
  <si>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</si>
  <si>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</si>
  <si>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</si>
  <si>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</si>
  <si>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</si>
  <si>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</si>
  <si>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</si>
  <si>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</si>
  <si>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</si>
  <si>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</si>
  <si>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</si>
  <si>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</si>
  <si>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</si>
  <si>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</si>
  <si>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</si>
  <si>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</si>
  <si>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</si>
  <si>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</si>
  <si>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</si>
  <si>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</si>
  <si>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</si>
  <si>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</si>
  <si>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</si>
  <si>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</si>
  <si>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</si>
  <si>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</si>
  <si>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</si>
  <si>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</si>
  <si>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</si>
  <si>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</si>
  <si>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</si>
  <si>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</si>
  <si>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</si>
  <si>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</si>
  <si>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</si>
  <si>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</si>
  <si>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</si>
  <si>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</si>
  <si>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</si>
  <si>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</si>
  <si>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</si>
  <si>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</si>
  <si>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</si>
  <si>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</si>
  <si>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</si>
  <si>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</si>
  <si>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</si>
  <si>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</si>
  <si>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</si>
  <si>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</si>
  <si>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</si>
  <si>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</si>
  <si>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</si>
  <si>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</si>
  <si>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</si>
  <si>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</si>
  <si>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</si>
  <si>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</si>
  <si>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</si>
  <si>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</si>
  <si>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</si>
  <si>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</si>
  <si>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</si>
  <si>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</si>
  <si>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</si>
  <si>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</si>
  <si>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</si>
  <si>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</si>
  <si>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</si>
  <si>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</si>
  <si>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</si>
  <si>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</si>
  <si>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</si>
  <si>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</si>
  <si>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</si>
  <si>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</si>
  <si>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</si>
  <si>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</si>
  <si>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</si>
  <si>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</si>
  <si>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</si>
  <si>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</si>
  <si>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</si>
  <si>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</si>
  <si>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</si>
  <si>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</si>
  <si>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</si>
  <si>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</si>
  <si>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</si>
  <si>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</si>
  <si>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</si>
  <si>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</si>
  <si>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</si>
  <si>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</si>
  <si>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</si>
  <si>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</si>
  <si>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</si>
  <si>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</si>
  <si>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</si>
  <si>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</si>
  <si>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</si>
  <si>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</si>
  <si>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</si>
  <si>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</si>
  <si>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</si>
  <si>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</si>
  <si>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</si>
  <si>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</si>
  <si>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</si>
  <si>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</si>
  <si>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</si>
  <si>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</si>
  <si>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</si>
  <si>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</si>
  <si>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</si>
  <si>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</si>
  <si>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</si>
  <si>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</si>
  <si>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</si>
  <si>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</si>
  <si>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</si>
  <si>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</si>
  <si>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</si>
  <si>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</si>
  <si>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</si>
  <si>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</si>
  <si>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</si>
  <si>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</si>
  <si>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</si>
  <si>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</si>
  <si>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</si>
  <si>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</si>
  <si>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</si>
  <si>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</si>
  <si>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</si>
  <si>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</si>
  <si>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</si>
  <si>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</si>
  <si>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</si>
  <si>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</si>
  <si>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</si>
  <si>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</si>
  <si>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</si>
  <si>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</si>
  <si>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</si>
  <si>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</si>
  <si>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</si>
  <si>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</si>
  <si>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</si>
  <si>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</si>
  <si>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</si>
  <si>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</si>
  <si>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</si>
  <si>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</si>
  <si>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</si>
  <si>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</si>
  <si>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</si>
  <si>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</si>
  <si>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</si>
  <si>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</si>
  <si>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</si>
  <si>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</si>
  <si>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</si>
  <si>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</si>
  <si>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</si>
  <si>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</si>
  <si>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</si>
  <si>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</si>
  <si>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</si>
  <si>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</si>
  <si>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</si>
  <si>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</si>
  <si>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</si>
  <si>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</si>
  <si>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</si>
  <si>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</si>
  <si>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</si>
  <si>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</si>
  <si>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</si>
  <si>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</si>
  <si>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</si>
  <si>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</si>
  <si>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</si>
  <si>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</si>
  <si>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</si>
  <si>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</si>
  <si>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</si>
  <si>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</si>
  <si>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</si>
  <si>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</si>
  <si>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</si>
  <si>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</si>
  <si>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</si>
  <si>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</si>
  <si>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</si>
  <si>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</si>
  <si>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</si>
  <si>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</si>
  <si>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</si>
  <si>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</si>
  <si>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</si>
  <si>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</si>
  <si>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</si>
  <si>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</si>
  <si>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</si>
  <si>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</si>
  <si>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</si>
  <si>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</si>
  <si>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</si>
  <si>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</si>
  <si>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</si>
  <si>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</si>
  <si>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</si>
  <si>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</si>
  <si>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</si>
  <si>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</si>
  <si>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</si>
  <si>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</si>
  <si>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</si>
  <si>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</si>
  <si>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</si>
  <si>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</si>
  <si>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</si>
  <si>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</si>
  <si>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</si>
  <si>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</si>
  <si>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</si>
  <si>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</si>
  <si>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</si>
  <si>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</si>
  <si>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</si>
  <si>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</si>
  <si>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</si>
  <si>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</si>
  <si>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</si>
  <si>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</si>
  <si>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</si>
  <si>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</si>
  <si>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</si>
  <si>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</si>
  <si>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</si>
  <si>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</si>
  <si>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</si>
  <si>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</si>
  <si>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</si>
  <si>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</si>
  <si>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</si>
  <si>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</si>
  <si>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</si>
  <si>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</si>
  <si>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</si>
  <si>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</si>
  <si>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</si>
  <si>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</si>
  <si>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</si>
  <si>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</si>
  <si>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</si>
  <si>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</si>
  <si>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</si>
  <si>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</si>
  <si>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</si>
  <si>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</si>
  <si>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</si>
  <si>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</si>
  <si>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</si>
  <si>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</si>
  <si>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</si>
  <si>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</si>
  <si>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</si>
  <si>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</si>
  <si>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</si>
  <si>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</si>
  <si>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</si>
  <si>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</si>
  <si>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</si>
  <si>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</si>
  <si>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</si>
  <si>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</si>
  <si>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</si>
  <si>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</si>
  <si>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</si>
  <si>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</si>
  <si>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</si>
  <si>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</si>
  <si>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</si>
  <si>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</si>
  <si>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</si>
  <si>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</si>
  <si>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</si>
  <si>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</si>
  <si>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</si>
  <si>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</si>
  <si>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</si>
  <si>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</si>
  <si>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</si>
  <si>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</si>
  <si>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</si>
  <si>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</si>
  <si>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</si>
  <si>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</si>
  <si>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</si>
  <si>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</si>
  <si>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</si>
  <si>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</si>
  <si>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</si>
  <si>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</si>
  <si>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</si>
  <si>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</si>
  <si>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</si>
  <si>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</si>
  <si>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</si>
  <si>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</si>
  <si>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</si>
  <si>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</si>
  <si>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</si>
  <si>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</si>
  <si>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</si>
  <si>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</si>
  <si>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</si>
  <si>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</si>
  <si>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</si>
  <si>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</si>
  <si>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</si>
  <si>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</si>
  <si>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</si>
  <si>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</si>
  <si>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</si>
  <si>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</si>
  <si>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</si>
  <si>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</si>
  <si>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</si>
  <si>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</si>
  <si>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</si>
  <si>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</si>
  <si>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</si>
  <si>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</si>
  <si>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</si>
  <si>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</si>
  <si>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</si>
  <si>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</si>
  <si>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</si>
  <si>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</si>
  <si>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</si>
  <si>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</si>
  <si>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</si>
  <si>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</si>
  <si>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</si>
  <si>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</si>
  <si>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</si>
  <si>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</si>
  <si>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</si>
  <si>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</si>
  <si>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</si>
  <si>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</si>
  <si>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</si>
  <si>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</si>
  <si>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</si>
  <si>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</si>
  <si>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</si>
  <si>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</si>
  <si>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</si>
  <si>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</si>
  <si>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</si>
  <si>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</si>
  <si>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</si>
  <si>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</si>
  <si>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</si>
  <si>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</si>
  <si>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</si>
  <si>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</si>
  <si>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</si>
  <si>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</si>
  <si>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</si>
  <si>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</si>
  <si>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</si>
  <si>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</si>
  <si>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</si>
  <si>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</si>
  <si>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</si>
  <si>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</si>
  <si>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</si>
  <si>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</si>
  <si>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</si>
  <si>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</si>
  <si>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</si>
  <si>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</si>
  <si>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</si>
  <si>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</si>
  <si>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</si>
  <si>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</si>
  <si>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</si>
  <si>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</si>
  <si>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</si>
  <si>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</si>
  <si>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</si>
  <si>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</si>
  <si>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</si>
  <si>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</si>
  <si>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</si>
  <si>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</si>
  <si>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</si>
  <si>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</si>
  <si>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</si>
  <si>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</si>
  <si>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</si>
  <si>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</si>
  <si>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</si>
  <si>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</si>
  <si>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</si>
  <si>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</si>
  <si>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</si>
  <si>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</si>
  <si>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</si>
  <si>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</si>
  <si>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</si>
  <si>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</si>
  <si>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</si>
  <si>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</si>
  <si>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</si>
  <si>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</si>
  <si>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</si>
  <si>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</si>
  <si>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</si>
  <si>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</si>
  <si>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</si>
  <si>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</si>
  <si>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</si>
  <si>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</si>
  <si>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</si>
  <si>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</si>
  <si>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</si>
  <si>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</si>
  <si>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</si>
  <si>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</si>
  <si>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</si>
  <si>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</si>
  <si>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</si>
  <si>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</si>
  <si>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</si>
  <si>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</si>
  <si>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</si>
  <si>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</si>
  <si>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</si>
  <si>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</si>
  <si>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</si>
  <si>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</si>
  <si>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</si>
  <si>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</si>
  <si>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</si>
  <si>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</si>
  <si>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</si>
  <si>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</si>
  <si>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</si>
  <si>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</si>
  <si>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</si>
  <si>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</si>
  <si>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</si>
  <si>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</si>
  <si>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</si>
  <si>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</si>
  <si>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</si>
  <si>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</si>
  <si>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</si>
  <si>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</si>
  <si>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</si>
  <si>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</si>
  <si>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</si>
  <si>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</si>
  <si>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</si>
  <si>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</si>
  <si>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</si>
  <si>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</si>
  <si>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</si>
  <si>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</si>
  <si>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</si>
  <si>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</si>
  <si>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</si>
  <si>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</si>
  <si>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</si>
  <si>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</si>
  <si>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</si>
  <si>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</si>
  <si>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</si>
  <si>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</si>
  <si>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</si>
  <si>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</si>
  <si>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</si>
  <si>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</si>
  <si>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</si>
  <si>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</si>
  <si>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</si>
  <si>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</si>
  <si>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</si>
  <si>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</si>
  <si>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</si>
  <si>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</si>
  <si>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</si>
  <si>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</si>
  <si>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</si>
  <si>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</si>
  <si>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</si>
  <si>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</si>
  <si>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</si>
  <si>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</si>
  <si>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</si>
  <si>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</si>
  <si>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</si>
  <si>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</si>
  <si>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</si>
  <si>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</si>
  <si>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</si>
  <si>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</si>
  <si>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</si>
  <si>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</si>
  <si>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</si>
  <si>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</si>
  <si>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</si>
  <si>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</si>
  <si>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</si>
  <si>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</si>
  <si>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</si>
  <si>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</si>
  <si>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</si>
  <si>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</si>
  <si>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</si>
  <si>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</si>
  <si>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</si>
  <si>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</si>
  <si>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</si>
  <si>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</si>
  <si>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</si>
  <si>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</si>
  <si>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</si>
  <si>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</si>
  <si>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</si>
  <si>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</si>
  <si>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</si>
  <si>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</si>
  <si>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</si>
  <si>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</si>
  <si>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</si>
  <si>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</si>
  <si>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</si>
  <si>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</si>
  <si>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</si>
  <si>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</si>
  <si>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</si>
  <si>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</si>
  <si>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</si>
  <si>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</si>
  <si>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</si>
  <si>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</si>
  <si>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</si>
  <si>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</si>
  <si>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</si>
  <si>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</si>
  <si>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</si>
  <si>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</si>
  <si>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</si>
  <si>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</si>
  <si>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</si>
  <si>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</si>
  <si>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</si>
  <si>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</si>
  <si>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</si>
  <si>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</si>
  <si>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</si>
  <si>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</si>
  <si>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</si>
  <si>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</si>
  <si>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</si>
  <si>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</si>
  <si>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</si>
  <si>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</si>
  <si>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</si>
  <si>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</si>
  <si>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</si>
  <si>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</si>
  <si>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</si>
  <si>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</si>
  <si>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</si>
  <si>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</si>
  <si>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</si>
  <si>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</si>
  <si>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</si>
  <si>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</si>
  <si>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</si>
  <si>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</si>
  <si>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</si>
  <si>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</si>
  <si>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</si>
  <si>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</si>
  <si>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</si>
  <si>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</si>
  <si>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</si>
  <si>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</si>
  <si>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</si>
  <si>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</si>
  <si>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</si>
  <si>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</si>
  <si>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</si>
  <si>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</si>
  <si>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</si>
  <si>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</si>
  <si>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</si>
  <si>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</si>
  <si>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</si>
  <si>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</si>
  <si>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</si>
  <si>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</si>
  <si>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</si>
  <si>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</si>
  <si>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</si>
  <si>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</si>
  <si>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</si>
  <si>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</si>
  <si>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</si>
  <si>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</si>
  <si>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</si>
  <si>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</si>
  <si>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</si>
  <si>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</si>
  <si>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</si>
  <si>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</si>
  <si>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</si>
  <si>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</si>
  <si>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</si>
  <si>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</si>
  <si>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</si>
  <si>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</si>
  <si>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</si>
  <si>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</si>
  <si>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</si>
  <si>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</si>
  <si>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</si>
  <si>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</si>
  <si>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</si>
  <si>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</si>
  <si>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</si>
  <si>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</si>
  <si>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</si>
  <si>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</si>
  <si>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</si>
  <si>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</si>
  <si>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</si>
  <si>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</si>
  <si>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</si>
  <si>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</si>
  <si>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</si>
  <si>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</si>
  <si>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</si>
  <si>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</si>
  <si>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</si>
  <si>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</si>
  <si>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</si>
  <si>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</si>
  <si>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</si>
  <si>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</si>
  <si>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</si>
  <si>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</si>
  <si>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</si>
  <si>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</si>
  <si>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</si>
  <si>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</si>
  <si>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</si>
  <si>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</si>
  <si>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</si>
  <si>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</si>
  <si>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</si>
  <si>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</si>
  <si>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</si>
  <si>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</si>
  <si>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</si>
  <si>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</si>
  <si>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</si>
  <si>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</si>
  <si>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</si>
  <si>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</si>
  <si>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</si>
  <si>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</si>
  <si>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</si>
  <si>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</si>
  <si>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</si>
  <si>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</si>
  <si>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</si>
  <si>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</si>
  <si>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</si>
  <si>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</si>
  <si>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</si>
  <si>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</si>
  <si>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</si>
  <si>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</si>
  <si>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</si>
  <si>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</si>
  <si>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</si>
  <si>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</si>
  <si>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</si>
  <si>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</si>
  <si>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</si>
  <si>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</si>
  <si>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</si>
  <si>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</si>
  <si>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</si>
  <si>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</si>
  <si>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</si>
  <si>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</si>
  <si>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</si>
  <si>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</si>
  <si>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</si>
  <si>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</si>
  <si>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</si>
  <si>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</si>
  <si>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</si>
  <si>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</si>
  <si>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</si>
  <si>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</si>
  <si>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</si>
  <si>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</si>
  <si>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</si>
  <si>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</si>
  <si>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</si>
  <si>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</si>
  <si>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</si>
  <si>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</si>
  <si>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</si>
  <si>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</si>
  <si>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</si>
  <si>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</si>
  <si>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</si>
  <si>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</si>
  <si>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</si>
  <si>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</si>
  <si>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</si>
  <si>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</si>
  <si>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</si>
  <si>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</si>
  <si>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</si>
  <si>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</si>
  <si>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</si>
  <si>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</si>
  <si>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</si>
  <si>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</si>
  <si>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</si>
  <si>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</si>
  <si>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</si>
  <si>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</si>
  <si>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</si>
  <si>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</si>
  <si>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</si>
  <si>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</si>
  <si>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</si>
  <si>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</si>
  <si>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</si>
  <si>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</si>
  <si>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</si>
  <si>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</si>
  <si>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</si>
  <si>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</si>
  <si>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</si>
  <si>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</si>
  <si>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</si>
  <si>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</si>
  <si>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</si>
  <si>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</si>
  <si>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</si>
  <si>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</si>
  <si>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</si>
  <si>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</si>
  <si>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</si>
  <si>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</si>
  <si>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</si>
  <si>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</si>
  <si>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</si>
  <si>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</si>
  <si>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</si>
  <si>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</si>
  <si>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</si>
  <si>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</si>
  <si>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</si>
  <si>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</si>
  <si>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</si>
  <si>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</si>
  <si>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</si>
  <si>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</si>
  <si>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</si>
  <si>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</si>
  <si>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</si>
  <si>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</si>
  <si>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</si>
  <si>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</si>
  <si>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</si>
  <si>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</si>
  <si>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</si>
  <si>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</si>
  <si>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</si>
  <si>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</si>
  <si>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</si>
  <si>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</si>
  <si>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</si>
  <si>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</si>
  <si>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</si>
  <si>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</si>
  <si>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</si>
  <si>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</si>
  <si>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</si>
  <si>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</si>
  <si>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</si>
  <si>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</si>
  <si>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</si>
  <si>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</si>
  <si>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</si>
  <si>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</si>
  <si>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</si>
  <si>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</si>
  <si>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</si>
  <si>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</si>
  <si>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</si>
  <si>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</si>
  <si>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</si>
  <si>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</si>
  <si>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</si>
  <si>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</si>
  <si>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</si>
  <si>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</si>
  <si>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</si>
  <si>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</si>
  <si>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</si>
  <si>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</si>
  <si>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</si>
  <si>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</si>
  <si>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</si>
  <si>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</si>
  <si>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</si>
  <si>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</si>
  <si>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</si>
  <si>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</si>
  <si>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</si>
  <si>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</si>
  <si>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</si>
  <si>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</si>
  <si>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</si>
  <si>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</si>
  <si>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</si>
  <si>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</si>
  <si>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</si>
  <si>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</si>
  <si>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</si>
  <si>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</si>
  <si>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</si>
  <si>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</si>
  <si>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</si>
  <si>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</si>
  <si>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</si>
  <si>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</si>
  <si>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</si>
  <si>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</si>
  <si>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</si>
  <si>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</si>
  <si>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</si>
  <si>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</si>
  <si>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</si>
  <si>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</si>
  <si>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</si>
  <si>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</si>
  <si>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</si>
  <si>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</si>
  <si>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</si>
  <si>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</si>
  <si>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</si>
  <si>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</si>
  <si>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</si>
  <si>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</si>
  <si>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</si>
  <si>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</si>
  <si>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</si>
  <si>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</si>
  <si>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</si>
  <si>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</si>
  <si>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</si>
  <si>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</si>
  <si>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</si>
  <si>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</si>
  <si>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</si>
  <si>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</si>
  <si>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</si>
  <si>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</si>
  <si>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</si>
  <si>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</si>
  <si>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</si>
  <si>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</si>
  <si>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</si>
  <si>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</si>
  <si>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</si>
  <si>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</si>
  <si>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</si>
  <si>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</si>
  <si>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</si>
  <si>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</si>
  <si>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</si>
  <si>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</si>
  <si>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</si>
  <si>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</si>
  <si>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</si>
  <si>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</si>
  <si>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</si>
  <si>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</si>
  <si>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</si>
  <si>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</si>
  <si>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</si>
  <si>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</si>
  <si>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</si>
  <si>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</si>
  <si>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</si>
  <si>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</si>
  <si>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</si>
  <si>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</si>
  <si>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</si>
  <si>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</si>
  <si>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</si>
  <si>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</si>
  <si>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</si>
  <si>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</si>
  <si>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</si>
  <si>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</si>
  <si>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</si>
  <si>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</si>
  <si>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</si>
  <si>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</si>
  <si>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</si>
  <si>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</si>
  <si>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</si>
  <si>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</si>
  <si>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</si>
  <si>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</si>
  <si>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</si>
  <si>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</si>
  <si>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</si>
  <si>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</si>
  <si>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</si>
  <si>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</si>
  <si>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</si>
  <si>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</si>
  <si>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</si>
  <si>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</si>
  <si>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</si>
  <si>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</si>
  <si>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</si>
  <si>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</si>
  <si>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</si>
  <si>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</si>
  <si>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</si>
  <si>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</si>
  <si>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</si>
  <si>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</si>
  <si>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</si>
  <si>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</si>
  <si>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</si>
  <si>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</si>
  <si>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</si>
  <si>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</si>
  <si>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</si>
  <si>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</si>
  <si>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</si>
  <si>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</si>
  <si>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</si>
  <si>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</si>
  <si>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</si>
  <si>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</si>
  <si>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</si>
  <si>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</si>
  <si>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</si>
  <si>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</si>
  <si>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</si>
  <si>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</si>
  <si>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</si>
  <si>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</si>
  <si>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</si>
  <si>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</si>
  <si>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</si>
  <si>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</si>
  <si>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</si>
  <si>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</si>
  <si>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</si>
  <si>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</si>
  <si>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</si>
  <si>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</si>
  <si>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</si>
  <si>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</si>
  <si>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</si>
  <si>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</si>
  <si>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</si>
  <si>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</si>
  <si>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</si>
  <si>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</si>
  <si>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</si>
  <si>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</si>
  <si>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</si>
  <si>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</si>
  <si>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</si>
  <si>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</si>
  <si>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</si>
  <si>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</si>
  <si>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</si>
  <si>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</si>
  <si>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</si>
  <si>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</si>
  <si>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</si>
  <si>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</si>
  <si>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</si>
  <si>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</si>
  <si>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</si>
  <si>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</si>
  <si>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</si>
  <si>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</si>
  <si>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</si>
  <si>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</si>
  <si>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</si>
  <si>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</si>
  <si>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</si>
  <si>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</si>
  <si>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</si>
  <si>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</si>
  <si>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</si>
  <si>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</si>
  <si>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</si>
  <si>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</si>
  <si>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</si>
  <si>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</si>
  <si>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</si>
  <si>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</si>
  <si>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</si>
  <si>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</si>
  <si>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</si>
  <si>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</si>
  <si>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</si>
  <si>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</si>
  <si>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</si>
  <si>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</si>
  <si>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</si>
  <si>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</si>
  <si>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</si>
  <si>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</si>
  <si>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</si>
  <si>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</si>
  <si>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</si>
  <si>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</si>
  <si>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</si>
  <si>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</si>
  <si>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</si>
  <si>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</si>
  <si>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</si>
  <si>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</si>
  <si>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</si>
  <si>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</si>
  <si>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</si>
  <si>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</si>
  <si>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</si>
  <si>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</si>
  <si>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</si>
  <si>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</si>
  <si>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</si>
  <si>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</si>
  <si>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</si>
  <si>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</si>
  <si>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</si>
  <si>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</si>
  <si>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</si>
  <si>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</si>
  <si>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</si>
  <si>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</si>
  <si>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</si>
  <si>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</si>
  <si>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</si>
  <si>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</si>
  <si>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</si>
  <si>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</si>
  <si>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</si>
  <si>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</si>
  <si>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</si>
  <si>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</si>
  <si>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</si>
  <si>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</si>
  <si>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</si>
  <si>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</si>
  <si>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</si>
  <si>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</si>
  <si>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</si>
  <si>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</si>
  <si>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</si>
  <si>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</si>
  <si>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</si>
  <si>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</si>
  <si>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</si>
  <si>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</si>
  <si>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</si>
  <si>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</si>
  <si>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</si>
  <si>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</si>
  <si>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</si>
  <si>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</si>
  <si>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</si>
  <si>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</si>
  <si>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</si>
  <si>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</si>
  <si>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</si>
  <si>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</si>
  <si>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</si>
  <si>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</si>
  <si>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</si>
  <si>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</si>
  <si>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</si>
  <si>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</si>
  <si>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</si>
  <si>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</si>
  <si>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</si>
  <si>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</si>
  <si>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</si>
  <si>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</si>
  <si>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</si>
  <si>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</si>
  <si>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</si>
  <si>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</si>
  <si>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</si>
  <si>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</si>
  <si>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</si>
  <si>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</si>
  <si>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</si>
  <si>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</si>
  <si>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</si>
  <si>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</si>
  <si>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</si>
  <si>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</si>
  <si>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</si>
  <si>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</si>
  <si>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</si>
  <si>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</si>
  <si>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</si>
  <si>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</si>
  <si>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</si>
  <si>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</si>
  <si>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</si>
  <si>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</si>
  <si>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</si>
  <si>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</si>
  <si>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</si>
  <si>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</si>
  <si>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</si>
  <si>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</si>
  <si>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</si>
  <si>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</si>
  <si>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</si>
  <si>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</si>
  <si>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</si>
  <si>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</si>
  <si>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</si>
  <si>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</si>
  <si>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</si>
  <si>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</si>
  <si>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</si>
  <si>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</si>
  <si>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</si>
  <si>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</si>
  <si>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</si>
  <si>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</si>
  <si>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</si>
  <si>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</si>
  <si>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</si>
  <si>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</si>
  <si>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</si>
  <si>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</si>
  <si>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</si>
  <si>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</si>
  <si>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</si>
  <si>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</si>
  <si>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</si>
  <si>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</si>
  <si>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</si>
  <si>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</si>
  <si>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</si>
  <si>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</si>
  <si>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</si>
  <si>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</si>
  <si>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</si>
  <si>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</si>
  <si>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</si>
  <si>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</si>
  <si>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</si>
  <si>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</si>
  <si>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</si>
  <si>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</si>
  <si>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</si>
  <si>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</si>
  <si>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</si>
  <si>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</si>
  <si>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</si>
  <si>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</si>
  <si>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</si>
  <si>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</si>
  <si>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</si>
  <si>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</si>
  <si>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</si>
  <si>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</si>
  <si>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</si>
  <si>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</si>
  <si>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</si>
  <si>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</si>
  <si>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</si>
  <si>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</si>
  <si>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</si>
  <si>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</si>
  <si>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</si>
  <si>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</si>
  <si>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</si>
  <si>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</si>
  <si>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</si>
  <si>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</si>
  <si>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</si>
  <si>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</si>
  <si>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</si>
  <si>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</si>
  <si>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</si>
  <si>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</si>
  <si>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</si>
  <si>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</si>
  <si>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</si>
  <si>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</si>
  <si>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</si>
  <si>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</si>
  <si>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</si>
  <si>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</si>
  <si>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</si>
  <si>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</si>
  <si>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</si>
  <si>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</si>
  <si>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</si>
  <si>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</si>
  <si>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</si>
  <si>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</si>
  <si>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</si>
  <si>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</si>
  <si>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</si>
  <si>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</si>
  <si>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</si>
  <si>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</si>
  <si>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</si>
  <si>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</si>
  <si>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</si>
  <si>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</si>
  <si>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</si>
  <si>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</si>
  <si>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</si>
  <si>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</si>
  <si>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</si>
  <si>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</si>
  <si>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</si>
  <si>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</si>
  <si>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</si>
  <si>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</si>
  <si>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</si>
  <si>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</si>
  <si>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</si>
  <si>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</si>
  <si>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</si>
  <si>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</si>
  <si>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</si>
  <si>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</si>
  <si>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</si>
  <si>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</si>
  <si>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</si>
  <si>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</si>
  <si>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</si>
  <si>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</si>
  <si>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</si>
  <si>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</si>
  <si>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</si>
  <si>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</si>
  <si>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</si>
  <si>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</si>
  <si>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</si>
  <si>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</si>
  <si>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</si>
  <si>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</si>
  <si>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</si>
  <si>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</si>
  <si>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</si>
  <si>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</si>
  <si>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</si>
  <si>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</si>
  <si>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</si>
  <si>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</si>
  <si>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</si>
  <si>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</si>
  <si>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</si>
  <si>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</si>
  <si>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</si>
  <si>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</si>
  <si>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</si>
  <si>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</si>
  <si>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</si>
  <si>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</si>
  <si>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</si>
  <si>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</si>
  <si>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</si>
  <si>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</si>
  <si>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</si>
  <si>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</si>
  <si>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</si>
  <si>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</si>
  <si>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</si>
  <si>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</si>
  <si>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</si>
  <si>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</si>
  <si>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</si>
  <si>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</si>
  <si>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</si>
  <si>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</si>
  <si>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</si>
  <si>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</si>
  <si>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</si>
  <si>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</si>
  <si>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</si>
  <si>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</si>
  <si>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</si>
  <si>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</si>
  <si>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</si>
  <si>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</si>
  <si>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</si>
  <si>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</si>
  <si>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</si>
  <si>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</si>
  <si>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</si>
  <si>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</si>
  <si>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</si>
  <si>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</si>
  <si>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</si>
  <si>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</si>
  <si>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</si>
  <si>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</si>
  <si>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</si>
  <si>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</si>
  <si>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</si>
  <si>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</si>
  <si>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</si>
  <si>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</si>
  <si>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</si>
  <si>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</si>
  <si>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</si>
  <si>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</si>
  <si>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</si>
  <si>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</si>
  <si>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</si>
  <si>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</si>
  <si>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</si>
  <si>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</si>
  <si>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</si>
  <si>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</si>
  <si>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</si>
  <si>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</si>
  <si>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</si>
  <si>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</si>
  <si>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</si>
  <si>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</si>
  <si>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</si>
  <si>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</si>
  <si>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</si>
  <si>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</si>
  <si>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</si>
  <si>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</si>
  <si>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</si>
  <si>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</si>
  <si>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</si>
  <si>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</si>
  <si>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</si>
  <si>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</si>
  <si>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</si>
  <si>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</si>
  <si>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</si>
  <si>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</si>
  <si>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</si>
  <si>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</si>
  <si>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</si>
  <si>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</si>
  <si>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</si>
  <si>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</si>
  <si>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</si>
  <si>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</si>
  <si>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</si>
  <si>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</si>
  <si>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</si>
  <si>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</si>
  <si>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</si>
  <si>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</si>
  <si>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</si>
  <si>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</si>
  <si>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</si>
  <si>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</si>
  <si>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</si>
  <si>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</si>
  <si>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</si>
  <si>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</si>
  <si>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</si>
  <si>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</si>
  <si>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</si>
  <si>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</si>
  <si>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</si>
  <si>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</si>
  <si>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</si>
  <si>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</si>
  <si>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</si>
  <si>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</si>
  <si>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</si>
  <si>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</si>
  <si>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</si>
  <si>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</si>
  <si>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</si>
  <si>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</si>
  <si>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</si>
  <si>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</si>
  <si>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</si>
  <si>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</si>
  <si>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</si>
  <si>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</si>
  <si>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</si>
  <si>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</si>
  <si>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</si>
  <si>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</si>
  <si>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</si>
  <si>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</si>
  <si>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</si>
  <si>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</si>
  <si>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</si>
  <si>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</si>
  <si>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</si>
  <si>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</si>
  <si>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</si>
  <si>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</si>
  <si>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</si>
  <si>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</si>
  <si>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</si>
  <si>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</si>
  <si>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</si>
  <si>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</si>
  <si>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</si>
  <si>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</si>
  <si>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</si>
  <si>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</si>
  <si>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</si>
  <si>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</si>
  <si>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</si>
  <si>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</si>
  <si>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</si>
  <si>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</si>
  <si>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</si>
  <si>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</si>
  <si>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</si>
  <si>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</si>
  <si>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</si>
  <si>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</si>
  <si>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</si>
  <si>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</si>
  <si>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</si>
  <si>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</si>
  <si>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</si>
  <si>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</si>
  <si>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</si>
  <si>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</si>
  <si>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</si>
  <si>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</si>
  <si>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</si>
  <si>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</si>
  <si>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</si>
  <si>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</si>
  <si>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</si>
  <si>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</si>
  <si>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</si>
  <si>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</si>
  <si>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</si>
  <si>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</si>
  <si>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</si>
  <si>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</si>
  <si>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</si>
  <si>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</si>
  <si>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</si>
  <si>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</si>
  <si>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</si>
  <si>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</si>
  <si>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</si>
  <si>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</si>
  <si>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</si>
  <si>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</si>
  <si>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</si>
  <si>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</si>
  <si>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</si>
  <si>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</si>
  <si>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</si>
  <si>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</si>
  <si>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</si>
  <si>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</si>
  <si>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</si>
  <si>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</si>
  <si>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</si>
  <si>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</si>
  <si>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</si>
  <si>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</si>
  <si>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</si>
  <si>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</si>
  <si>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</si>
  <si>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</si>
  <si>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</si>
  <si>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</si>
  <si>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</si>
  <si>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</si>
  <si>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</si>
  <si>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</si>
  <si>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</si>
  <si>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</si>
  <si>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</si>
  <si>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</si>
  <si>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</si>
  <si>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</si>
  <si>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</si>
  <si>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</si>
  <si>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</si>
  <si>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</si>
  <si>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</si>
  <si>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</si>
  <si>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</si>
  <si>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</si>
  <si>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</si>
  <si>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</si>
  <si>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</si>
  <si>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</si>
  <si>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</si>
  <si>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</si>
  <si>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</si>
  <si>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</si>
  <si>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</si>
  <si>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</si>
  <si>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</si>
  <si>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</si>
  <si>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</si>
  <si>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</si>
  <si>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</si>
  <si>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</si>
  <si>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</si>
  <si>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</si>
  <si>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</si>
  <si>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</si>
  <si>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</si>
  <si>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</si>
  <si>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</si>
  <si>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</si>
  <si>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</si>
  <si>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</si>
  <si>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</si>
  <si>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</si>
  <si>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</si>
  <si>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</si>
  <si>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</si>
  <si>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</si>
  <si>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</si>
  <si>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</si>
  <si>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</si>
  <si>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</si>
  <si>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</si>
  <si>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</si>
  <si>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</si>
  <si>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</si>
  <si>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</si>
  <si>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</si>
  <si>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</si>
  <si>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</si>
  <si>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</si>
  <si>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</si>
  <si>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</si>
  <si>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</si>
  <si>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</si>
  <si>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</si>
  <si>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</si>
  <si>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</si>
  <si>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</si>
  <si>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</si>
  <si>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</si>
  <si>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</si>
  <si>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</si>
  <si>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</si>
  <si>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</si>
  <si>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</si>
  <si>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</si>
  <si>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</si>
  <si>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</si>
  <si>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</si>
  <si>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</si>
  <si>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</si>
  <si>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</si>
  <si>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</si>
  <si>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</si>
  <si>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</si>
  <si>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</si>
  <si>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</si>
  <si>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</si>
  <si>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</si>
  <si>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</si>
  <si>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</si>
  <si>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</si>
  <si>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</si>
  <si>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</si>
  <si>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</si>
  <si>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</si>
  <si>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</si>
  <si>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</si>
  <si>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</si>
  <si>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</si>
  <si>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</si>
  <si>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</si>
  <si>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</si>
  <si>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</si>
  <si>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</si>
  <si>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</si>
  <si>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</si>
  <si>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</si>
  <si>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</si>
  <si>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</si>
  <si>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</si>
  <si>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</si>
  <si>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</si>
  <si>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</si>
  <si>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</si>
  <si>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</si>
  <si>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</si>
  <si>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</si>
  <si>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</si>
  <si>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</si>
  <si>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</si>
  <si>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</si>
  <si>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</si>
  <si>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</si>
  <si>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</si>
  <si>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</si>
  <si>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</si>
  <si>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</si>
  <si>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</si>
  <si>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</si>
  <si>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</si>
  <si>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</si>
  <si>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</si>
  <si>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</si>
  <si>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</si>
  <si>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</si>
  <si>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</si>
  <si>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</si>
  <si>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</si>
  <si>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</si>
  <si>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</si>
  <si>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</si>
  <si>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</si>
  <si>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</si>
  <si>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</si>
  <si>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</si>
  <si>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</si>
  <si>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</si>
  <si>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</si>
  <si>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</si>
  <si>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</si>
  <si>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</si>
  <si>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</si>
  <si>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</si>
  <si>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</si>
  <si>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</si>
  <si>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</si>
  <si>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</si>
  <si>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</si>
  <si>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</si>
  <si>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</si>
  <si>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</si>
  <si>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</si>
  <si>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</si>
  <si>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</si>
  <si>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</si>
  <si>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</si>
  <si>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</si>
  <si>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</si>
  <si>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</si>
  <si>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</si>
  <si>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</si>
  <si>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</si>
  <si>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</si>
  <si>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</si>
  <si>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</si>
  <si>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</si>
  <si>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</si>
  <si>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</si>
  <si>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</si>
  <si>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</si>
  <si>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</si>
  <si>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</si>
  <si>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</si>
  <si>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</si>
  <si>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</si>
  <si>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</si>
  <si>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</si>
  <si>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</si>
  <si>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</si>
  <si>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</si>
  <si>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</si>
  <si>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</si>
  <si>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</si>
  <si>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</si>
  <si>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</si>
  <si>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</si>
  <si>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</si>
  <si>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</si>
  <si>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</si>
  <si>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</si>
  <si>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</si>
  <si>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</si>
  <si>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</si>
  <si>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</si>
  <si>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</si>
  <si>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</si>
  <si>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</si>
  <si>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</si>
  <si>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</si>
  <si>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</si>
  <si>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</si>
  <si>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</si>
  <si>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</si>
  <si>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</si>
  <si>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</si>
  <si>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</si>
  <si>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</si>
  <si>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</si>
  <si>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</si>
  <si>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</si>
  <si>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</si>
  <si>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</si>
  <si>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</si>
  <si>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</si>
  <si>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</si>
  <si>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</si>
  <si>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</si>
  <si>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</si>
  <si>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</si>
  <si>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</si>
  <si>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</si>
  <si>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</si>
  <si>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</si>
  <si>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</si>
  <si>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</si>
  <si>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</si>
  <si>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</si>
  <si>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</si>
  <si>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</si>
  <si>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</si>
  <si>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</si>
  <si>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</si>
  <si>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</si>
  <si>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</si>
  <si>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</si>
  <si>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</si>
  <si>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</si>
  <si>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</si>
  <si>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</si>
  <si>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</si>
  <si>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</si>
  <si>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</si>
  <si>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</si>
  <si>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</si>
  <si>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</si>
  <si>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</si>
  <si>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</si>
  <si>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</si>
  <si>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</si>
  <si>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</si>
  <si>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</si>
  <si>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</si>
  <si>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</si>
  <si>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</si>
  <si>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</si>
  <si>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</si>
  <si>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</si>
  <si>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</si>
  <si>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</si>
  <si>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</si>
  <si>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</si>
  <si>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</si>
  <si>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</si>
  <si>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</si>
  <si>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</si>
  <si>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</si>
  <si>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</si>
  <si>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</si>
  <si>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</si>
  <si>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</si>
  <si>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</si>
  <si>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</si>
  <si>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</si>
  <si>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</si>
  <si>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</si>
  <si>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</si>
  <si>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</si>
  <si>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</si>
  <si>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</si>
  <si>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</si>
  <si>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</si>
  <si>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</si>
  <si>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</si>
  <si>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</si>
  <si>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</si>
  <si>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</si>
  <si>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</si>
  <si>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</si>
  <si>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</si>
  <si>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</si>
  <si>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</si>
  <si>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</si>
  <si>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</si>
  <si>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</si>
  <si>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</si>
  <si>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</si>
  <si>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</si>
  <si>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</si>
  <si>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</si>
  <si>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</si>
  <si>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</si>
  <si>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</si>
  <si>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</si>
  <si>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</si>
  <si>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</si>
  <si>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</si>
  <si>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</si>
  <si>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</si>
  <si>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</si>
  <si>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</si>
  <si>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</si>
  <si>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</si>
  <si>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</si>
  <si>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</si>
  <si>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</si>
  <si>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</si>
  <si>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</si>
  <si>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</si>
  <si>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</si>
  <si>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</si>
  <si>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</si>
  <si>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</si>
  <si>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</si>
  <si>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</si>
  <si>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</si>
  <si>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</si>
  <si>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</si>
  <si>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</si>
  <si>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</si>
  <si>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</si>
  <si>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</si>
  <si>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</si>
  <si>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</si>
  <si>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</si>
  <si>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</si>
  <si>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</si>
  <si>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</si>
  <si>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</si>
  <si>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</si>
  <si>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</si>
  <si>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</si>
  <si>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</si>
  <si>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</si>
  <si>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</si>
  <si>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</si>
  <si>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</si>
  <si>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</si>
  <si>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</si>
  <si>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</si>
  <si>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</si>
  <si>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</si>
  <si>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</si>
  <si>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</si>
  <si>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</si>
  <si>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</si>
  <si>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</si>
  <si>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</si>
  <si>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</si>
  <si>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</si>
  <si>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</si>
  <si>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</si>
  <si>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</si>
  <si>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</si>
  <si>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</si>
  <si>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</si>
  <si>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</si>
  <si>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</si>
  <si>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</si>
  <si>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</si>
  <si>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</si>
  <si>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</si>
  <si>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</si>
  <si>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</si>
  <si>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</si>
  <si>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</si>
  <si>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</si>
  <si>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</si>
  <si>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</si>
  <si>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</si>
  <si>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</si>
  <si>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</si>
  <si>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</si>
  <si>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</si>
  <si>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</si>
  <si>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</si>
  <si>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</si>
  <si>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</si>
  <si>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</si>
  <si>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</si>
  <si>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</si>
  <si>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</si>
  <si>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</si>
  <si>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</si>
  <si>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</si>
  <si>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</si>
  <si>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</si>
  <si>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</si>
  <si>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</si>
  <si>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</si>
  <si>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</si>
  <si>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</si>
  <si>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</si>
  <si>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</si>
  <si>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</si>
  <si>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</si>
  <si>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</si>
  <si>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</si>
  <si>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</si>
  <si>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</si>
  <si>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</si>
  <si>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</si>
  <si>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</si>
  <si>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</si>
  <si>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</si>
  <si>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</si>
  <si>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</si>
  <si>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</si>
  <si>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</si>
  <si>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</si>
  <si>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</si>
  <si>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</si>
  <si>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</si>
  <si>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</si>
  <si>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</si>
  <si>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</si>
  <si>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</si>
  <si>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</si>
  <si>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</si>
  <si>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</si>
  <si>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</si>
  <si>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</si>
  <si>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</si>
  <si>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</si>
  <si>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</si>
  <si>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</si>
  <si>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</si>
  <si>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</si>
  <si>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</si>
  <si>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</si>
  <si>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</si>
  <si>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</si>
  <si>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</si>
  <si>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</si>
  <si>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</si>
  <si>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</si>
  <si>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</si>
  <si>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</si>
  <si>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</si>
  <si>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</si>
  <si>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</si>
  <si>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</si>
  <si>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</si>
  <si>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</si>
  <si>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</si>
  <si>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</si>
  <si>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</si>
  <si>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</si>
  <si>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</si>
  <si>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</si>
  <si>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</si>
  <si>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</si>
  <si>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</si>
  <si>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</si>
  <si>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</si>
  <si>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</si>
  <si>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</si>
  <si>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</si>
  <si>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</si>
  <si>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</si>
  <si>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</si>
  <si>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</si>
  <si>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</si>
  <si>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</si>
  <si>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</si>
  <si>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</si>
  <si>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</si>
  <si>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</si>
  <si>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</si>
  <si>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</si>
  <si>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</si>
  <si>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</si>
  <si>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</si>
  <si>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</si>
  <si>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</si>
  <si>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</si>
  <si>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</si>
  <si>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</si>
  <si>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</si>
  <si>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</si>
  <si>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</si>
  <si>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</si>
  <si>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</si>
  <si>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</si>
  <si>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</si>
  <si>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</si>
  <si>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</si>
  <si>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</si>
  <si>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</si>
  <si>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</si>
  <si>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</si>
  <si>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</si>
  <si>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</si>
  <si>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</si>
  <si>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</si>
  <si>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</si>
  <si>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</si>
  <si>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</si>
  <si>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</si>
  <si>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</si>
  <si>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</si>
  <si>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</si>
  <si>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</si>
  <si>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</si>
  <si>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</si>
  <si>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</si>
  <si>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</si>
  <si>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</si>
  <si>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</si>
  <si>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</si>
  <si>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</si>
  <si>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</si>
  <si>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</si>
  <si>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</si>
  <si>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</si>
  <si>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</si>
  <si>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</si>
  <si>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</si>
  <si>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</si>
  <si>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</si>
  <si>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</si>
  <si>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</si>
  <si>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</si>
  <si>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</si>
  <si>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</si>
  <si>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</si>
  <si>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</si>
  <si>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</si>
  <si>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</si>
  <si>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</si>
  <si>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</si>
  <si>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</si>
  <si>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</si>
  <si>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</si>
  <si>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</si>
  <si>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</si>
  <si>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</si>
  <si>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</si>
  <si>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</si>
  <si>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</si>
  <si>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</si>
  <si>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</si>
  <si>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</si>
  <si>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</si>
  <si>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</si>
  <si>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</si>
  <si>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</si>
  <si>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</si>
  <si>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</si>
  <si>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</si>
  <si>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</si>
  <si>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</si>
  <si>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</si>
  <si>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</si>
  <si>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</si>
  <si>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</si>
  <si>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</si>
  <si>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</si>
  <si>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</si>
  <si>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</si>
  <si>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</si>
  <si>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</si>
  <si>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</si>
  <si>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</si>
  <si>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</si>
  <si>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</si>
  <si>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</si>
  <si>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</si>
  <si>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</si>
  <si>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</si>
  <si>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</si>
  <si>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</si>
  <si>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</si>
  <si>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</si>
  <si>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</si>
  <si>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</si>
  <si>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</si>
  <si>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</si>
  <si>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</si>
  <si>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</si>
  <si>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</si>
  <si>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</si>
  <si>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</si>
  <si>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</si>
  <si>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</si>
  <si>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</si>
  <si>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</si>
  <si>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</si>
  <si>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</si>
  <si>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</si>
  <si>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</si>
  <si>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</si>
  <si>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</si>
  <si>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</si>
  <si>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</si>
  <si>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</si>
  <si>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</si>
  <si>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</si>
  <si>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</si>
  <si>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</si>
  <si>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</si>
  <si>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</si>
  <si>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</si>
  <si>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</si>
  <si>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</si>
  <si>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</si>
  <si>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</si>
  <si>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</si>
  <si>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</si>
  <si>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</si>
  <si>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</si>
  <si>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</si>
  <si>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</si>
  <si>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</si>
  <si>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</si>
  <si>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</si>
  <si>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</si>
  <si>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</si>
  <si>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</si>
  <si>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</si>
  <si>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</si>
  <si>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</si>
  <si>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</si>
  <si>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</si>
  <si>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</si>
  <si>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</si>
  <si>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</si>
  <si>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</si>
  <si>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</si>
  <si>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</si>
  <si>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</si>
  <si>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</si>
  <si>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</si>
  <si>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</si>
  <si>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</si>
  <si>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</si>
  <si>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</si>
  <si>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</si>
  <si>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</si>
  <si>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</si>
  <si>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</si>
  <si>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</si>
  <si>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</si>
  <si>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</si>
  <si>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</si>
  <si>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</si>
  <si>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</si>
  <si>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</si>
  <si>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</si>
  <si>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</si>
  <si>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</si>
  <si>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</si>
  <si>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</si>
  <si>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</si>
  <si>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</si>
  <si>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</si>
  <si>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</si>
  <si>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</si>
  <si>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</si>
  <si>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</si>
  <si>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</si>
  <si>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</si>
  <si>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</si>
  <si>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</si>
  <si>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</si>
  <si>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</si>
  <si>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</si>
  <si>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</si>
  <si>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</si>
  <si>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</si>
  <si>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</si>
  <si>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</si>
  <si>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</si>
  <si>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</si>
  <si>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</si>
  <si>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</si>
  <si>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</si>
  <si>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</si>
  <si>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</si>
  <si>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</si>
  <si>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</si>
  <si>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</si>
  <si>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</si>
  <si>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</si>
  <si>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</si>
  <si>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</si>
  <si>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</si>
  <si>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</si>
  <si>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</si>
  <si>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</si>
  <si>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</si>
  <si>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</si>
  <si>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</si>
  <si>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</si>
  <si>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</si>
  <si>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</si>
  <si>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</si>
  <si>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</si>
  <si>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</si>
  <si>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</si>
  <si>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</si>
  <si>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</si>
  <si>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</si>
  <si>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</si>
  <si>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</si>
  <si>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</si>
  <si>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</si>
  <si>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</si>
  <si>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</si>
  <si>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</si>
  <si>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</si>
  <si>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</si>
  <si>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</si>
  <si>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</si>
  <si>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</si>
  <si>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</si>
  <si>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</si>
  <si>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</si>
  <si>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</si>
  <si>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</si>
  <si>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</si>
  <si>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</si>
  <si>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</si>
  <si>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</si>
  <si>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</si>
  <si>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</si>
  <si>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</si>
  <si>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</si>
  <si>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</si>
  <si>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</si>
  <si>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</si>
  <si>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</si>
  <si>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</si>
  <si>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</si>
  <si>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</si>
  <si>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</si>
  <si>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</si>
  <si>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</si>
  <si>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</si>
  <si>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</si>
  <si>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</si>
  <si>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</si>
  <si>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</si>
  <si>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</si>
  <si>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</si>
  <si>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</si>
  <si>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</si>
  <si>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</si>
  <si>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</si>
  <si>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</si>
  <si>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</si>
  <si>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</si>
  <si>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</si>
  <si>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</si>
  <si>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</si>
  <si>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</si>
  <si>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</si>
  <si>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</si>
  <si>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</si>
  <si>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</si>
  <si>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</si>
  <si>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</si>
  <si>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</si>
  <si>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</si>
  <si>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</si>
  <si>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</si>
  <si>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</si>
  <si>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</si>
  <si>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</si>
  <si>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</si>
  <si>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</si>
  <si>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</si>
  <si>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</si>
  <si>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</si>
  <si>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</si>
  <si>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</si>
  <si>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</si>
  <si>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</si>
  <si>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</si>
  <si>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</si>
  <si>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</si>
  <si>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</si>
  <si>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</si>
  <si>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</si>
  <si>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</si>
  <si>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</si>
  <si>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</si>
  <si>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</si>
  <si>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</si>
  <si>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</si>
  <si>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</si>
  <si>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</si>
  <si>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</si>
  <si>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</si>
  <si>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</si>
  <si>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</si>
  <si>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</si>
  <si>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</si>
  <si>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</si>
  <si>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</si>
  <si>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</si>
  <si>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</si>
  <si>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</si>
  <si>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</si>
  <si>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</si>
  <si>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</si>
  <si>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</si>
  <si>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</si>
  <si>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</si>
  <si>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</si>
  <si>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</si>
  <si>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</si>
  <si>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</si>
  <si>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</si>
  <si>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</si>
  <si>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</si>
  <si>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</si>
  <si>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</si>
  <si>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</si>
  <si>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</si>
  <si>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</si>
  <si>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</si>
  <si>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</si>
  <si>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</si>
  <si>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</si>
  <si>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</si>
  <si>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</si>
  <si>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</si>
  <si>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</si>
  <si>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</si>
  <si>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</si>
  <si>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</si>
  <si>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</si>
  <si>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</si>
  <si>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</si>
  <si>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</si>
  <si>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</si>
  <si>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</si>
  <si>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</si>
  <si>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</si>
  <si>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</si>
  <si>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</si>
  <si>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</si>
  <si>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</si>
  <si>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</si>
  <si>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</si>
  <si>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</si>
  <si>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</si>
  <si>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</si>
  <si>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</si>
  <si>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</si>
  <si>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</si>
  <si>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</si>
  <si>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</si>
  <si>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</si>
  <si>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</si>
  <si>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</si>
  <si>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</si>
  <si>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</si>
  <si>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</si>
  <si>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</si>
  <si>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</si>
  <si>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</si>
  <si>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</si>
  <si>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</si>
  <si>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</si>
  <si>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</si>
  <si>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</si>
  <si>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</si>
  <si>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</si>
  <si>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</si>
  <si>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</si>
  <si>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</si>
  <si>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</si>
  <si>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</si>
  <si>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</si>
  <si>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</si>
  <si>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</si>
  <si>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</si>
  <si>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</si>
  <si>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</si>
  <si>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</si>
  <si>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</si>
  <si>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</si>
  <si>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</si>
  <si>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</si>
  <si>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</si>
  <si>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</si>
  <si>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</si>
  <si>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</si>
  <si>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</si>
  <si>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</si>
  <si>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</si>
  <si>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</si>
  <si>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</si>
  <si>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</si>
  <si>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</si>
  <si>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</si>
  <si>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</si>
  <si>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</si>
  <si>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</si>
  <si>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</si>
  <si>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</si>
  <si>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</si>
  <si>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</si>
  <si>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</si>
  <si>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</si>
  <si>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</si>
  <si>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</si>
  <si>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</si>
  <si>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</si>
  <si>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</si>
  <si>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</si>
  <si>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</si>
  <si>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</si>
  <si>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</si>
  <si>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</si>
  <si>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</si>
  <si>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</si>
  <si>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</si>
  <si>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</si>
  <si>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</si>
  <si>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</si>
  <si>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</si>
  <si>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</si>
  <si>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</si>
  <si>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</si>
  <si>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</si>
  <si>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</si>
  <si>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</si>
  <si>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</si>
  <si>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</si>
  <si>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</si>
  <si>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</si>
  <si>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</si>
  <si>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</si>
  <si>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</si>
  <si>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</si>
  <si>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</si>
  <si>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</si>
  <si>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</si>
  <si>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</si>
  <si>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</si>
  <si>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</si>
  <si>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</si>
  <si>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</si>
  <si>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</si>
  <si>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</si>
  <si>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</si>
  <si>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</si>
  <si>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</si>
  <si>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</si>
  <si>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</si>
  <si>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</si>
  <si>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</si>
  <si>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</si>
  <si>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</si>
  <si>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</si>
  <si>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</si>
  <si>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</si>
  <si>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</si>
  <si>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</si>
  <si>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</si>
  <si>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</si>
  <si>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</si>
  <si>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</si>
  <si>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</si>
  <si>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</si>
  <si>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</si>
  <si>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</si>
  <si>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</si>
  <si>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</si>
  <si>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</si>
  <si>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</si>
  <si>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</si>
  <si>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</si>
  <si>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</si>
  <si>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</si>
  <si>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</si>
  <si>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</si>
  <si>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</si>
  <si>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</si>
  <si>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</si>
  <si>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</si>
  <si>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</si>
  <si>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</si>
  <si>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</si>
  <si>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</si>
  <si>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</si>
  <si>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</si>
  <si>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</si>
  <si>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</si>
  <si>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</si>
  <si>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</si>
  <si>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</si>
  <si>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</si>
  <si>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</si>
  <si>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</si>
  <si>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</si>
  <si>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</si>
  <si>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</si>
  <si>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</si>
  <si>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</si>
  <si>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</si>
  <si>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</si>
  <si>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</si>
  <si>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</si>
  <si>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</si>
  <si>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</si>
  <si>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</si>
  <si>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</si>
  <si>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</si>
  <si>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</si>
  <si>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</si>
  <si>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</si>
  <si>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</si>
  <si>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</si>
  <si>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</si>
  <si>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</si>
  <si>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</si>
  <si>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</si>
  <si>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</si>
  <si>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</si>
  <si>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</si>
  <si>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</si>
  <si>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</si>
  <si>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</si>
  <si>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</si>
  <si>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</si>
  <si>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</si>
  <si>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</si>
  <si>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</si>
  <si>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</si>
  <si>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</si>
  <si>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</si>
  <si>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</si>
  <si>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</si>
  <si>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</si>
  <si>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</si>
  <si>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</si>
  <si>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</si>
  <si>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</si>
  <si>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</si>
  <si>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</si>
  <si>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</si>
  <si>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</si>
  <si>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</si>
  <si>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</si>
  <si>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</si>
  <si>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</si>
  <si>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</si>
  <si>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</si>
  <si>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</si>
  <si>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</si>
  <si>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</si>
  <si>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</si>
  <si>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</si>
  <si>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</si>
  <si>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</si>
  <si>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</si>
  <si>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</si>
  <si>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</si>
  <si>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</si>
  <si>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</si>
  <si>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</si>
  <si>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</si>
  <si>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</si>
  <si>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</si>
  <si>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</si>
  <si>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</si>
  <si>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</si>
  <si>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</si>
  <si>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</si>
  <si>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</si>
  <si>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</si>
  <si>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</si>
  <si>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</si>
  <si>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</si>
  <si>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</si>
  <si>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</si>
  <si>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</si>
  <si>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</si>
  <si>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</si>
  <si>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</si>
  <si>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</si>
  <si>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</si>
  <si>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</si>
  <si>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</si>
  <si>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</si>
  <si>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</si>
  <si>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</si>
  <si>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</si>
  <si>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</si>
  <si>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</si>
  <si>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</si>
  <si>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</si>
  <si>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</si>
  <si>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</si>
  <si>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</si>
  <si>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</si>
  <si>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</si>
  <si>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</si>
  <si>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</si>
  <si>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</si>
  <si>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</si>
  <si>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</si>
  <si>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</si>
  <si>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</si>
  <si>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</si>
  <si>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</si>
  <si>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</si>
  <si>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</si>
  <si>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</si>
  <si>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</si>
  <si>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</si>
  <si>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</si>
  <si>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</si>
  <si>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</si>
  <si>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</si>
  <si>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</si>
  <si>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</si>
  <si>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</si>
  <si>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</si>
  <si>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</si>
  <si>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</si>
  <si>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</si>
  <si>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</si>
  <si>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</si>
  <si>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</si>
  <si>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</si>
  <si>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</si>
  <si>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</si>
  <si>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</si>
  <si>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</si>
  <si>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</si>
  <si>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</si>
  <si>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</si>
  <si>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</si>
  <si>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</si>
  <si>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</si>
  <si>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</si>
  <si>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</si>
  <si>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</si>
  <si>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</si>
  <si>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</si>
  <si>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</si>
  <si>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</si>
  <si>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</si>
  <si>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</si>
  <si>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</si>
  <si>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</si>
  <si>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</si>
  <si>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</si>
  <si>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</si>
  <si>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</si>
  <si>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</si>
  <si>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</si>
  <si>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</si>
  <si>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</si>
  <si>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</si>
  <si>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</si>
  <si>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</si>
  <si>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</si>
  <si>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</si>
  <si>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</si>
  <si>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</si>
  <si>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</si>
  <si>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</si>
  <si>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</si>
  <si>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</si>
  <si>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</si>
  <si>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</si>
  <si>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</si>
  <si>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</si>
  <si>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</si>
  <si>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</si>
  <si>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</si>
  <si>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</si>
  <si>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</si>
  <si>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</si>
  <si>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</si>
  <si>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</si>
  <si>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</si>
  <si>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</si>
  <si>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</si>
  <si>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</si>
  <si>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</si>
  <si>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</si>
  <si>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</si>
  <si>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</si>
  <si>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</si>
  <si>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</si>
  <si>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</si>
  <si>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</si>
  <si>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</si>
  <si>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</si>
  <si>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</si>
  <si>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</si>
  <si>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</si>
  <si>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</si>
  <si>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</si>
  <si>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</si>
  <si>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</si>
  <si>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</si>
  <si>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</si>
  <si>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</si>
  <si>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</si>
  <si>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</si>
  <si>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</si>
  <si>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</si>
  <si>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</si>
  <si>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</si>
  <si>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</si>
  <si>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</si>
  <si>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</si>
  <si>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</si>
  <si>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</si>
  <si>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</si>
  <si>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</si>
  <si>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</si>
  <si>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</si>
  <si>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</si>
  <si>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</si>
  <si>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</si>
  <si>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</si>
  <si>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</si>
  <si>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</si>
  <si>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</si>
  <si>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</si>
  <si>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</si>
  <si>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</si>
  <si>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</si>
  <si>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</si>
  <si>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</si>
  <si>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</si>
  <si>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</si>
  <si>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</si>
  <si>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</si>
  <si>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</si>
  <si>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</si>
  <si>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</si>
  <si>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</si>
  <si>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</si>
  <si>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</si>
  <si>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</si>
  <si>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</si>
  <si>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</si>
  <si>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</si>
  <si>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</si>
  <si>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</si>
  <si>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</si>
  <si>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</si>
  <si>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</si>
  <si>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</si>
  <si>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</si>
  <si>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</si>
  <si>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</si>
  <si>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</si>
  <si>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</si>
  <si>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</si>
  <si>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</si>
  <si>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</si>
  <si>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</si>
  <si>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</si>
  <si>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</si>
  <si>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</si>
  <si>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</si>
  <si>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</si>
  <si>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</si>
  <si>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</si>
  <si>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</si>
  <si>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</si>
  <si>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</si>
  <si>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</si>
  <si>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</si>
  <si>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</si>
  <si>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</si>
  <si>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</si>
  <si>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</si>
  <si>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</si>
  <si>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</si>
  <si>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</si>
  <si>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</si>
  <si>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</si>
  <si>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</si>
  <si>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</si>
  <si>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</si>
  <si>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</si>
  <si>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</si>
  <si>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</si>
  <si>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</si>
  <si>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</si>
  <si>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</si>
  <si>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</si>
  <si>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</si>
  <si>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</si>
  <si>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</si>
  <si>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</si>
  <si>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</si>
  <si>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</si>
  <si>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</si>
  <si>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</si>
  <si>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</si>
  <si>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</si>
  <si>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</si>
  <si>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</si>
  <si>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</si>
  <si>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</si>
  <si>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</si>
  <si>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</si>
  <si>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</si>
  <si>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</si>
  <si>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</si>
  <si>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</si>
  <si>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</si>
  <si>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</si>
  <si>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</si>
  <si>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</si>
  <si>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</si>
  <si>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</si>
  <si>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</si>
  <si>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</si>
  <si>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</si>
  <si>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</si>
  <si>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</si>
  <si>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</si>
  <si>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</si>
  <si>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</si>
  <si>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</si>
  <si>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</si>
  <si>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</si>
  <si>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</si>
  <si>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</si>
  <si>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</si>
  <si>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</si>
  <si>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</si>
  <si>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</si>
  <si>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</si>
  <si>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</si>
  <si>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</si>
  <si>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</si>
  <si>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</si>
  <si>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</si>
  <si>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</si>
  <si>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</si>
  <si>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</si>
  <si>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</si>
  <si>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</si>
  <si>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</si>
  <si>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</si>
  <si>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</si>
  <si>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</si>
  <si>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</si>
  <si>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</si>
  <si>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</si>
  <si>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</si>
  <si>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</si>
  <si>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</si>
  <si>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</si>
  <si>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</si>
  <si>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</si>
  <si>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</si>
  <si>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</si>
  <si>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</si>
  <si>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</si>
  <si>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</si>
  <si>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</si>
  <si>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</si>
  <si>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</si>
  <si>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</si>
  <si>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</si>
  <si>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</si>
  <si>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</si>
  <si>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</si>
  <si>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</si>
  <si>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</si>
  <si>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</si>
  <si>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</si>
  <si>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</si>
  <si>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</si>
  <si>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</si>
  <si>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</si>
  <si>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</si>
  <si>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</si>
  <si>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</si>
  <si>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</si>
  <si>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</si>
  <si>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</si>
  <si>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</si>
  <si>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</si>
  <si>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</si>
  <si>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</si>
  <si>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</si>
  <si>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</si>
  <si>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</si>
  <si>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</si>
  <si>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</si>
  <si>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</si>
  <si>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</si>
  <si>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</si>
  <si>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</si>
  <si>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</si>
  <si>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</si>
  <si>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</si>
  <si>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</si>
  <si>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</si>
  <si>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</si>
  <si>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</si>
  <si>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</si>
  <si>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</si>
  <si>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</si>
  <si>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</si>
  <si>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</si>
  <si>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</si>
  <si>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</si>
  <si>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</si>
  <si>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</si>
  <si>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</si>
  <si>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</si>
  <si>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</si>
  <si>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</si>
  <si>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</si>
  <si>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</si>
  <si>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</si>
  <si>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</si>
  <si>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</si>
  <si>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</si>
  <si>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</si>
  <si>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</si>
  <si>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</si>
  <si>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</si>
  <si>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</si>
  <si>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</si>
  <si>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</si>
  <si>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</si>
  <si>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</si>
  <si>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</si>
  <si>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</si>
  <si>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</si>
  <si>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</si>
  <si>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</si>
  <si>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</si>
  <si>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</si>
  <si>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</si>
  <si>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</si>
  <si>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</si>
  <si>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</si>
  <si>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</si>
  <si>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</si>
  <si>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</si>
  <si>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</si>
  <si>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</si>
  <si>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</si>
  <si>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</si>
  <si>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</si>
  <si>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</si>
  <si>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</si>
  <si>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</si>
  <si>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</si>
  <si>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</si>
  <si>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</si>
  <si>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</si>
  <si>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</si>
  <si>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</si>
  <si>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</si>
  <si>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</si>
  <si>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</si>
  <si>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</si>
  <si>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</si>
  <si>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</si>
  <si>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</si>
  <si>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</si>
  <si>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</si>
  <si>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</si>
  <si>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</si>
  <si>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</si>
  <si>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</si>
  <si>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</si>
  <si>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</si>
  <si>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</si>
  <si>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</si>
  <si>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</si>
  <si>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</si>
  <si>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</si>
  <si>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</si>
  <si>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</si>
  <si>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</si>
  <si>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</si>
  <si>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</si>
  <si>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</si>
  <si>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</si>
  <si>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</si>
  <si>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</si>
  <si>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</si>
  <si>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</si>
  <si>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</si>
  <si>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</si>
  <si>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</si>
  <si>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</si>
  <si>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</si>
  <si>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</si>
  <si>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</si>
  <si>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</si>
  <si>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</si>
  <si>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</si>
  <si>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</si>
  <si>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</si>
  <si>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</si>
  <si>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</si>
  <si>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</si>
  <si>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</si>
  <si>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</si>
  <si>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</si>
  <si>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</si>
  <si>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</si>
  <si>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</si>
  <si>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</si>
  <si>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</si>
  <si>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</si>
  <si>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</si>
  <si>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</si>
  <si>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</si>
  <si>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</si>
  <si>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</si>
  <si>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</si>
  <si>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</si>
  <si>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</si>
  <si>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</si>
  <si>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</si>
  <si>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</si>
  <si>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</si>
  <si>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</si>
  <si>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</si>
  <si>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</si>
  <si>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</si>
  <si>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</si>
  <si>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</si>
  <si>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</si>
  <si>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</si>
  <si>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</si>
  <si>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</si>
  <si>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</si>
  <si>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</si>
  <si>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</si>
  <si>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</si>
  <si>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</si>
  <si>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</si>
  <si>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</si>
  <si>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</si>
  <si>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</si>
  <si>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</si>
  <si>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</si>
  <si>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</si>
  <si>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</si>
  <si>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</si>
  <si>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</si>
  <si>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</si>
  <si>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</si>
  <si>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</si>
  <si>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</si>
  <si>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</si>
  <si>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</si>
  <si>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</si>
  <si>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</si>
  <si>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</si>
  <si>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</si>
  <si>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</si>
  <si>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</si>
  <si>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</si>
  <si>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</si>
  <si>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</si>
  <si>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</si>
  <si>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</si>
  <si>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</si>
  <si>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</si>
  <si>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</si>
  <si>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</si>
  <si>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</si>
  <si>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</si>
  <si>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</si>
  <si>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</si>
  <si>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</si>
  <si>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</si>
  <si>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</si>
  <si>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</si>
  <si>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</si>
  <si>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</si>
  <si>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</si>
  <si>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</si>
  <si>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</si>
  <si>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</si>
  <si>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</si>
  <si>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</si>
  <si>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</si>
  <si>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</si>
  <si>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</si>
  <si>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</si>
  <si>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</si>
  <si>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</si>
  <si>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</si>
  <si>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</si>
  <si>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</si>
  <si>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</si>
  <si>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</si>
  <si>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</si>
  <si>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</si>
  <si>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</si>
  <si>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</si>
  <si>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</si>
  <si>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</si>
  <si>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</si>
  <si>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</si>
  <si>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</si>
  <si>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</si>
  <si>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</si>
  <si>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</si>
  <si>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</si>
  <si>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</si>
  <si>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</si>
  <si>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</si>
  <si>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</si>
  <si>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</si>
  <si>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</si>
  <si>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</si>
  <si>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</si>
  <si>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</si>
  <si>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</si>
  <si>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</si>
  <si>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</si>
  <si>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</si>
  <si>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</si>
  <si>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</si>
  <si>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</si>
  <si>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</si>
  <si>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</si>
  <si>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</si>
  <si>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</si>
  <si>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</si>
  <si>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</si>
  <si>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</si>
  <si>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</si>
  <si>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</si>
  <si>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</si>
  <si>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</si>
  <si>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</si>
  <si>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</si>
  <si>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</si>
  <si>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</si>
  <si>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</si>
  <si>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</si>
  <si>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</si>
  <si>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</si>
  <si>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</si>
  <si>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</si>
  <si>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</si>
  <si>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</si>
  <si>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</si>
  <si>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</si>
  <si>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</si>
  <si>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</si>
  <si>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</si>
  <si>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</si>
  <si>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</si>
  <si>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</si>
  <si>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</si>
  <si>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</si>
  <si>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</si>
  <si>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</si>
  <si>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</si>
  <si>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</si>
  <si>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</si>
  <si>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</si>
  <si>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</si>
  <si>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</si>
  <si>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</si>
  <si>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</si>
  <si>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</si>
  <si>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</si>
  <si>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</si>
  <si>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</si>
  <si>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</si>
  <si>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</si>
  <si>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</si>
  <si>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</si>
  <si>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</si>
  <si>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</si>
  <si>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</si>
  <si>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</si>
  <si>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</si>
  <si>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</si>
  <si>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</si>
  <si>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</si>
  <si>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</si>
  <si>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</si>
  <si>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</si>
  <si>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</si>
  <si>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</si>
  <si>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</si>
  <si>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</si>
  <si>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</si>
  <si>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</si>
  <si>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</si>
  <si>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</si>
  <si>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</si>
  <si>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</si>
  <si>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</si>
  <si>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</si>
  <si>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</si>
  <si>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</si>
  <si>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</si>
  <si>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</si>
  <si>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</si>
  <si>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</si>
  <si>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</si>
  <si>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</si>
  <si>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</si>
  <si>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</si>
  <si>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</si>
  <si>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</si>
  <si>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</si>
  <si>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</si>
  <si>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</si>
  <si>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</si>
  <si>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</si>
  <si>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</si>
  <si>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</si>
  <si>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</si>
  <si>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</si>
  <si>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</si>
  <si>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</si>
  <si>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</si>
  <si>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</si>
  <si>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</si>
  <si>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</si>
  <si>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</si>
  <si>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</si>
  <si>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</si>
  <si>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</si>
  <si>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</si>
  <si>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</si>
  <si>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</si>
  <si>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</si>
  <si>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</si>
  <si>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</si>
  <si>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</si>
  <si>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</si>
  <si>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</si>
  <si>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</si>
  <si>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</si>
  <si>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</si>
  <si>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</si>
  <si>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</si>
  <si>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</si>
  <si>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</si>
  <si>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</si>
  <si>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</si>
  <si>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</si>
  <si>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</si>
  <si>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</si>
  <si>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</si>
  <si>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</si>
  <si>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</si>
  <si>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</si>
  <si>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</si>
  <si>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</si>
  <si>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</si>
  <si>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</si>
  <si>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</si>
  <si>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</si>
  <si>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</si>
  <si>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</si>
  <si>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</si>
  <si>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</si>
  <si>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</si>
  <si>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</si>
  <si>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</si>
  <si>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</si>
  <si>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</si>
  <si>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</si>
  <si>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</si>
  <si>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</si>
  <si>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</si>
  <si>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</si>
  <si>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</si>
  <si>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</si>
  <si>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</si>
  <si>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</si>
  <si>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</si>
  <si>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</si>
  <si>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</si>
  <si>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</si>
  <si>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</si>
  <si>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</si>
  <si>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</si>
  <si>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</si>
  <si>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</si>
  <si>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</si>
  <si>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</si>
  <si>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</si>
  <si>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</si>
  <si>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</si>
  <si>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</si>
  <si>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</si>
  <si>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</si>
  <si>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</si>
  <si>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</si>
  <si>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</si>
  <si>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</si>
  <si>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</si>
  <si>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</si>
  <si>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</si>
  <si>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</si>
  <si>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</si>
  <si>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</si>
  <si>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</si>
  <si>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</si>
  <si>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</si>
  <si>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</si>
  <si>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</si>
  <si>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</si>
  <si>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</si>
  <si>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</si>
  <si>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</si>
  <si>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</si>
  <si>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</si>
  <si>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</si>
  <si>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</si>
  <si>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</si>
  <si>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</si>
  <si>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</si>
  <si>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</si>
  <si>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</si>
  <si>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</si>
  <si>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</si>
  <si>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</si>
  <si>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</si>
  <si>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</si>
  <si>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</si>
  <si>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</si>
  <si>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</si>
  <si>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</si>
  <si>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</si>
  <si>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</si>
  <si>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</si>
  <si>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</si>
  <si>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</si>
  <si>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</si>
  <si>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</si>
  <si>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</si>
  <si>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</si>
  <si>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</si>
  <si>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</si>
  <si>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</si>
  <si>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</si>
  <si>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</si>
  <si>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</si>
  <si>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</si>
  <si>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</si>
  <si>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</si>
  <si>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</si>
  <si>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</si>
  <si>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</si>
  <si>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</si>
  <si>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</si>
  <si>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</si>
  <si>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</si>
  <si>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</si>
  <si>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</si>
  <si>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</si>
  <si>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</si>
  <si>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</si>
  <si>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</si>
  <si>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</si>
  <si>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</si>
  <si>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</si>
  <si>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</si>
  <si>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</si>
  <si>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</si>
  <si>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</si>
  <si>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</si>
  <si>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</si>
  <si>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</si>
  <si>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</si>
  <si>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</si>
  <si>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</si>
  <si>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</si>
  <si>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</si>
  <si>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</si>
  <si>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</si>
  <si>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</si>
  <si>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</si>
  <si>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</si>
  <si>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</si>
  <si>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</si>
  <si>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</si>
  <si>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</si>
  <si>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</si>
  <si>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</si>
  <si>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</si>
  <si>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</si>
  <si>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</si>
  <si>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</si>
  <si>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</si>
  <si>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</si>
  <si>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</si>
  <si>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</si>
  <si>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</si>
  <si>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</si>
  <si>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</si>
  <si>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</si>
  <si>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</si>
  <si>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</si>
  <si>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</si>
  <si>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</si>
  <si>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</si>
  <si>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</si>
  <si>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</si>
  <si>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</si>
  <si>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</si>
  <si>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</si>
  <si>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</si>
  <si>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</si>
  <si>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</si>
  <si>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</si>
  <si>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</si>
  <si>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</si>
  <si>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</si>
  <si>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</si>
  <si>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</si>
  <si>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</si>
  <si>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</si>
  <si>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</si>
  <si>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</si>
  <si>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</si>
  <si>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</si>
  <si>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</si>
  <si>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</si>
  <si>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</si>
  <si>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</si>
  <si>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</si>
  <si>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</si>
  <si>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</si>
  <si>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</si>
  <si>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</si>
  <si>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</si>
  <si>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</si>
  <si>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</si>
  <si>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</si>
  <si>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</si>
  <si>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</si>
  <si>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</si>
  <si>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</si>
  <si>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</si>
  <si>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</si>
  <si>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</si>
  <si>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</si>
  <si>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</si>
  <si>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</si>
  <si>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</si>
  <si>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</si>
  <si>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</si>
  <si>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</si>
  <si>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</si>
  <si>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</si>
  <si>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</si>
  <si>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</si>
  <si>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</si>
  <si>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</si>
  <si>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</si>
  <si>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</si>
  <si>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</si>
  <si>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</si>
  <si>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</si>
  <si>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</si>
  <si>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</si>
  <si>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</si>
  <si>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</si>
  <si>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</si>
  <si>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</si>
  <si>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</si>
  <si>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</si>
  <si>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</si>
  <si>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</si>
  <si>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</si>
  <si>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</si>
  <si>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</si>
  <si>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</si>
  <si>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</si>
  <si>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</si>
  <si>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</si>
  <si>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</si>
  <si>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</si>
  <si>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</si>
  <si>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</si>
  <si>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</si>
  <si>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</si>
  <si>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</si>
  <si>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</si>
  <si>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</si>
  <si>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</si>
  <si>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</si>
  <si>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</si>
  <si>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</si>
  <si>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</si>
  <si>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</si>
  <si>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</si>
  <si>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</si>
  <si>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</si>
  <si>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</si>
  <si>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</si>
  <si>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</si>
  <si>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</si>
  <si>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</si>
  <si>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</si>
  <si>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</si>
  <si>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</si>
  <si>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</si>
  <si>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</si>
  <si>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</si>
  <si>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</si>
  <si>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</si>
  <si>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</si>
  <si>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</si>
  <si>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</si>
  <si>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</si>
  <si>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</si>
  <si>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</si>
  <si>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</si>
  <si>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</si>
  <si>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</si>
  <si>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</si>
  <si>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</si>
  <si>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</si>
  <si>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</si>
  <si>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</si>
  <si>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</si>
  <si>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</si>
  <si>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</si>
  <si>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</si>
  <si>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</si>
  <si>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</si>
  <si>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</si>
  <si>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</si>
  <si>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</si>
  <si>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</si>
  <si>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</si>
  <si>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</si>
  <si>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</si>
  <si>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</si>
  <si>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</si>
  <si>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</si>
  <si>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</si>
  <si>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</si>
  <si>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</si>
  <si>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</si>
  <si>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</si>
  <si>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</si>
  <si>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</si>
  <si>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</si>
  <si>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</si>
  <si>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</si>
  <si>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</si>
  <si>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</si>
  <si>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</si>
  <si>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</si>
  <si>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</si>
  <si>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</si>
  <si>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</si>
  <si>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</si>
  <si>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</si>
  <si>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</si>
  <si>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</si>
  <si>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</si>
  <si>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</si>
  <si>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</si>
  <si>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</si>
  <si>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</si>
  <si>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</si>
  <si>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</si>
  <si>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</si>
  <si>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</si>
  <si>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</si>
  <si>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</si>
  <si>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</si>
  <si>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</si>
  <si>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</si>
  <si>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</si>
  <si>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</si>
  <si>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</si>
  <si>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</si>
  <si>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</si>
  <si>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</si>
  <si>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</si>
  <si>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</si>
  <si>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</si>
  <si>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</si>
  <si>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</si>
  <si>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</si>
  <si>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</si>
  <si>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</si>
  <si>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</si>
  <si>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</si>
  <si>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</si>
  <si>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</si>
  <si>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</si>
  <si>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</si>
  <si>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</si>
  <si>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</si>
  <si>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</si>
  <si>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</si>
  <si>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</si>
  <si>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</si>
  <si>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</si>
  <si>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</si>
  <si>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</si>
  <si>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</si>
  <si>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</si>
  <si>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</si>
  <si>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</si>
  <si>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</si>
  <si>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</si>
  <si>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</si>
  <si>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</si>
  <si>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</si>
  <si>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</si>
  <si>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</si>
  <si>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</si>
  <si>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</si>
  <si>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</si>
  <si>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</si>
  <si>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</si>
  <si>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</si>
  <si>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</si>
  <si>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</si>
  <si>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</si>
  <si>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</si>
  <si>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</si>
  <si>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</si>
  <si>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</si>
  <si>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</si>
  <si>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</si>
  <si>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</si>
  <si>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</si>
  <si>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</si>
  <si>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</si>
  <si>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</si>
  <si>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</si>
  <si>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</si>
  <si>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</si>
  <si>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</si>
  <si>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</si>
  <si>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</si>
  <si>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</si>
  <si>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</si>
  <si>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</si>
  <si>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</si>
  <si>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</si>
  <si>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</si>
  <si>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</si>
  <si>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</si>
  <si>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</si>
  <si>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</si>
  <si>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</si>
  <si>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</si>
  <si>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</si>
  <si>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</si>
  <si>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</si>
  <si>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</si>
  <si>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</si>
  <si>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</si>
  <si>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</si>
  <si>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</si>
  <si>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</si>
  <si>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</si>
  <si>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</si>
  <si>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</si>
  <si>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</si>
  <si>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</si>
  <si>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</si>
  <si>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</si>
  <si>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</si>
  <si>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</si>
  <si>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</si>
  <si>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</si>
  <si>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</si>
  <si>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</si>
  <si>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</si>
  <si>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</si>
  <si>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</si>
  <si>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</si>
  <si>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</si>
  <si>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</si>
  <si>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</si>
  <si>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</si>
  <si>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</si>
  <si>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</si>
  <si>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</si>
  <si>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</si>
  <si>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</si>
  <si>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</si>
  <si>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</si>
  <si>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</si>
  <si>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</si>
  <si>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</si>
  <si>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</si>
  <si>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</si>
  <si>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</si>
  <si>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</si>
  <si>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</si>
  <si>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</si>
  <si>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</si>
  <si>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</si>
  <si>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</si>
  <si>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</si>
  <si>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</si>
  <si>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</si>
  <si>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</si>
  <si>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</si>
  <si>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</si>
  <si>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</si>
  <si>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</si>
  <si>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</si>
  <si>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</si>
  <si>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</si>
  <si>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</si>
  <si>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</si>
  <si>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</si>
  <si>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</si>
  <si>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</si>
  <si>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</si>
  <si>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</si>
  <si>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</si>
  <si>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</si>
  <si>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</si>
  <si>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</si>
  <si>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</si>
  <si>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</si>
  <si>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</si>
  <si>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</si>
  <si>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</si>
  <si>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</si>
  <si>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</si>
  <si>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</si>
  <si>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</si>
  <si>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</si>
  <si>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</si>
  <si>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</si>
  <si>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</si>
  <si>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</si>
  <si>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</si>
  <si>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</si>
  <si>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</si>
  <si>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</si>
  <si>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</si>
  <si>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</si>
  <si>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</si>
  <si>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</si>
  <si>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</si>
  <si>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</si>
  <si>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</si>
  <si>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</si>
  <si>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</si>
  <si>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</si>
  <si>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</si>
  <si>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</si>
  <si>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</si>
  <si>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</si>
  <si>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</si>
  <si>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</si>
  <si>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</si>
  <si>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</si>
  <si>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</si>
  <si>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</si>
  <si>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</si>
  <si>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</si>
  <si>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</si>
  <si>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</si>
  <si>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</si>
  <si>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</si>
  <si>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</si>
  <si>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</si>
  <si>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</si>
  <si>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</si>
  <si>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</si>
  <si>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</si>
  <si>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</si>
  <si>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</si>
  <si>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</si>
  <si>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</si>
  <si>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</si>
  <si>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</si>
  <si>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</si>
  <si>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</si>
  <si>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</si>
  <si>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</si>
  <si>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</si>
  <si>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</si>
  <si>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</si>
  <si>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</si>
  <si>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</si>
  <si>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</si>
  <si>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</si>
  <si>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</si>
  <si>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</si>
  <si>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</si>
  <si>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</si>
  <si>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</si>
  <si>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</si>
  <si>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</si>
  <si>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</si>
  <si>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</si>
  <si>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</si>
  <si>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</si>
  <si>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</si>
  <si>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</si>
  <si>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</si>
  <si>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</si>
  <si>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</si>
  <si>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</si>
  <si>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</si>
  <si>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</si>
  <si>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</si>
  <si>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</si>
  <si>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</si>
  <si>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</si>
  <si>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</si>
  <si>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</si>
  <si>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</si>
  <si>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</si>
  <si>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</si>
  <si>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</si>
  <si>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</si>
  <si>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</si>
  <si>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</si>
  <si>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</si>
  <si>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</si>
  <si>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</si>
  <si>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</si>
  <si>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</si>
  <si>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</si>
  <si>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</si>
  <si>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</si>
  <si>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</si>
  <si>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</si>
  <si>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</si>
  <si>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</si>
  <si>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</si>
  <si>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</si>
  <si>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</si>
  <si>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</si>
  <si>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</si>
  <si>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</si>
  <si>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</si>
  <si>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</si>
  <si>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</si>
  <si>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</si>
  <si>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</si>
  <si>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</si>
  <si>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</si>
  <si>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</si>
  <si>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</si>
  <si>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</si>
  <si>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</si>
  <si>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</si>
  <si>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</si>
  <si>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</si>
  <si>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</si>
  <si>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</si>
  <si>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</si>
  <si>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</si>
  <si>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</si>
  <si>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</si>
  <si>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</si>
  <si>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</si>
  <si>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</si>
  <si>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</si>
  <si>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</si>
  <si>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</si>
  <si>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</si>
  <si>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</si>
  <si>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</si>
  <si>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</si>
  <si>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</si>
  <si>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</si>
  <si>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</si>
  <si>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</si>
  <si>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</si>
  <si>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</si>
  <si>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</si>
  <si>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</si>
  <si>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</si>
  <si>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</si>
  <si>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</si>
  <si>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</si>
  <si>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</si>
  <si>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</si>
  <si>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</si>
  <si>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</si>
  <si>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</si>
  <si>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</si>
  <si>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</si>
  <si>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</si>
  <si>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</si>
  <si>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</si>
  <si>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</si>
  <si>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</si>
  <si>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</si>
  <si>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</si>
  <si>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</si>
  <si>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</si>
  <si>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</si>
  <si>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</si>
  <si>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</si>
  <si>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</si>
  <si>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</si>
  <si>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</si>
  <si>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</si>
  <si>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</si>
  <si>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</si>
  <si>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</si>
  <si>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</si>
  <si>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</si>
  <si>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</si>
  <si>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</si>
  <si>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</si>
  <si>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</si>
  <si>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</si>
  <si>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</si>
  <si>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</si>
  <si>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</si>
  <si>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</si>
  <si>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</si>
  <si>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</si>
  <si>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</si>
  <si>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</si>
  <si>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</si>
  <si>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</si>
  <si>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</si>
  <si>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</si>
  <si>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</si>
  <si>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</si>
  <si>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</si>
  <si>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</si>
  <si>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</si>
  <si>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</si>
  <si>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</si>
  <si>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</si>
  <si>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</si>
  <si>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</si>
  <si>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</si>
  <si>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</si>
  <si>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</si>
  <si>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</si>
  <si>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</si>
  <si>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</si>
  <si>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</si>
  <si>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</si>
  <si>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</si>
  <si>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</si>
  <si>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</si>
  <si>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</si>
  <si>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</si>
  <si>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</si>
  <si>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</si>
  <si>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</si>
  <si>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</si>
  <si>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</si>
  <si>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</si>
  <si>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</si>
  <si>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</si>
  <si>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</si>
  <si>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</si>
  <si>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</si>
  <si>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</si>
  <si>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</si>
  <si>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</si>
  <si>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</si>
  <si>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</si>
  <si>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</si>
  <si>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</si>
  <si>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</si>
  <si>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</si>
  <si>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</si>
  <si>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</si>
  <si>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</si>
  <si>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</si>
  <si>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</si>
  <si>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</si>
  <si>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</si>
  <si>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</si>
  <si>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</si>
  <si>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</si>
  <si>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</si>
  <si>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</si>
  <si>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</si>
  <si>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</si>
  <si>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</si>
  <si>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</si>
  <si>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</si>
  <si>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</si>
  <si>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</si>
  <si>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</si>
  <si>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</si>
  <si>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</si>
  <si>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</si>
  <si>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</si>
  <si>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</si>
  <si>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</si>
  <si>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</si>
  <si>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</si>
  <si>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</si>
  <si>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</si>
  <si>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</si>
  <si>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</si>
  <si>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</si>
  <si>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</si>
  <si>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</si>
  <si>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</si>
  <si>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</si>
  <si>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</si>
  <si>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</si>
  <si>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</si>
  <si>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</si>
  <si>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</si>
  <si>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</si>
  <si>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</si>
  <si>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</si>
  <si>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</si>
  <si>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</si>
  <si>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</si>
  <si>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</si>
  <si>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</si>
  <si>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</si>
  <si>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</si>
  <si>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</si>
  <si>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</si>
  <si>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</si>
  <si>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</si>
  <si>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</si>
  <si>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</si>
  <si>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</si>
  <si>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</si>
  <si>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</si>
  <si>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</si>
  <si>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</si>
  <si>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</si>
  <si>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</si>
  <si>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</si>
  <si>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</si>
  <si>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</si>
  <si>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</si>
  <si>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</si>
  <si>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</si>
  <si>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</si>
  <si>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</si>
  <si>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</si>
  <si>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</si>
  <si>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</si>
  <si>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</si>
  <si>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</si>
  <si>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</si>
  <si>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</si>
  <si>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</si>
  <si>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</si>
  <si>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</si>
  <si>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</si>
  <si>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</si>
  <si>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</si>
  <si>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</si>
  <si>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</si>
  <si>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</si>
  <si>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</si>
  <si>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</si>
  <si>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</si>
  <si>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</si>
  <si>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</si>
  <si>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</si>
  <si>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</si>
  <si>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</si>
  <si>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</si>
  <si>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</si>
  <si>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</si>
  <si>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</si>
  <si>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</si>
  <si>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</si>
  <si>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</si>
  <si>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</si>
  <si>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</si>
  <si>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</si>
  <si>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</si>
  <si>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</si>
  <si>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</si>
  <si>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</si>
  <si>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</si>
  <si>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</si>
  <si>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</si>
  <si>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</si>
  <si>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</si>
  <si>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</si>
  <si>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</si>
  <si>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</si>
  <si>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</si>
  <si>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</si>
  <si>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</si>
  <si>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</si>
  <si>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</si>
  <si>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</si>
  <si>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</si>
  <si>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</si>
  <si>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</si>
  <si>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</si>
  <si>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</si>
  <si>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</si>
  <si>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</si>
  <si>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</si>
  <si>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</si>
  <si>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</si>
  <si>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</si>
  <si>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</si>
  <si>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</si>
  <si>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</si>
  <si>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</si>
  <si>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</si>
  <si>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</si>
  <si>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</si>
  <si>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</si>
  <si>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</si>
  <si>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</si>
  <si>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</si>
  <si>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</si>
  <si>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</si>
  <si>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</si>
  <si>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</si>
  <si>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</si>
  <si>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</si>
  <si>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</si>
  <si>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</si>
  <si>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</si>
  <si>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</si>
  <si>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</si>
  <si>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</si>
  <si>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</si>
  <si>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</si>
  <si>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</si>
  <si>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</si>
  <si>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</si>
  <si>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</si>
  <si>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</si>
  <si>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</si>
  <si>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</si>
  <si>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</si>
  <si>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</si>
  <si>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</si>
  <si>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</si>
  <si>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</si>
  <si>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</si>
  <si>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</si>
  <si>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</si>
  <si>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</si>
  <si>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</si>
  <si>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</si>
  <si>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</si>
  <si>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</si>
  <si>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</si>
  <si>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</si>
  <si>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</si>
  <si>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</si>
  <si>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</si>
  <si>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</si>
  <si>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</si>
  <si>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</si>
  <si>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</si>
  <si>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</si>
  <si>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</si>
  <si>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</si>
  <si>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</si>
  <si>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</si>
  <si>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</si>
  <si>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</si>
  <si>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</si>
  <si>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</si>
  <si>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</si>
  <si>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</si>
  <si>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</si>
  <si>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</si>
  <si>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</si>
  <si>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</si>
  <si>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</si>
  <si>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</si>
  <si>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</si>
  <si>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</si>
  <si>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</si>
  <si>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</si>
  <si>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</si>
  <si>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</si>
  <si>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</si>
  <si>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</si>
  <si>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</si>
  <si>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</si>
  <si>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</si>
  <si>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</si>
  <si>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</si>
  <si>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</si>
  <si>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</si>
  <si>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</si>
  <si>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</si>
  <si>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</si>
  <si>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</si>
  <si>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</si>
  <si>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</si>
  <si>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</si>
  <si>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</si>
  <si>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</si>
  <si>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</si>
  <si>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</si>
  <si>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</si>
  <si>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</si>
  <si>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</si>
  <si>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</si>
  <si>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</si>
  <si>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</si>
  <si>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</si>
  <si>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</si>
  <si>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</si>
  <si>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</si>
  <si>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</si>
  <si>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</si>
  <si>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</si>
  <si>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</si>
  <si>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</si>
  <si>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</si>
  <si>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</si>
  <si>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</si>
  <si>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</si>
  <si>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</si>
  <si>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</si>
  <si>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</si>
  <si>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</si>
  <si>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</si>
  <si>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</si>
  <si>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</si>
  <si>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</si>
  <si>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</si>
  <si>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</si>
  <si>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</si>
  <si>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</si>
  <si>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</si>
  <si>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</si>
  <si>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</si>
  <si>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</si>
  <si>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</si>
  <si>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</si>
  <si>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</si>
  <si>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</si>
  <si>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</si>
  <si>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</si>
  <si>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</si>
  <si>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</si>
  <si>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</si>
  <si>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</si>
  <si>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</si>
  <si>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</si>
  <si>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</si>
  <si>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</si>
  <si>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</si>
  <si>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</si>
  <si>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</si>
  <si>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</si>
  <si>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</si>
  <si>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</si>
  <si>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</si>
  <si>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</si>
  <si>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</si>
  <si>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</si>
  <si>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</si>
  <si>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</si>
  <si>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</si>
  <si>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</si>
  <si>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</si>
  <si>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</si>
  <si>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</si>
  <si>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</si>
  <si>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</si>
  <si>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</si>
  <si>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</si>
  <si>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</si>
  <si>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</si>
  <si>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</si>
  <si>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</si>
  <si>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</si>
  <si>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</si>
  <si>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</si>
  <si>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</si>
  <si>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</si>
  <si>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</si>
  <si>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</si>
  <si>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</si>
  <si>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</si>
  <si>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</si>
  <si>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</si>
  <si>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</si>
  <si>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</si>
  <si>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</si>
  <si>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</si>
  <si>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</si>
  <si>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</si>
  <si>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</si>
  <si>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</si>
  <si>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</si>
  <si>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</si>
  <si>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</si>
  <si>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</si>
  <si>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</si>
  <si>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</si>
  <si>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</si>
  <si>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</si>
  <si>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</si>
  <si>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</si>
  <si>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</si>
  <si>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</si>
  <si>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</si>
  <si>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</si>
  <si>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</si>
  <si>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</si>
  <si>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</si>
  <si>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</si>
  <si>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</si>
  <si>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</si>
  <si>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</si>
  <si>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</si>
  <si>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</si>
  <si>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</si>
  <si>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</si>
  <si>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</si>
  <si>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</si>
  <si>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</si>
  <si>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</si>
  <si>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</si>
  <si>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</si>
  <si>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</si>
  <si>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</si>
  <si>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</si>
  <si>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</si>
  <si>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</si>
  <si>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</si>
  <si>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</si>
  <si>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</si>
  <si>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</si>
  <si>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</si>
  <si>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</si>
  <si>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</si>
  <si>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</si>
  <si>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</si>
  <si>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</si>
  <si>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</si>
  <si>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</si>
  <si>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</si>
  <si>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</si>
  <si>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</si>
  <si>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</si>
  <si>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</si>
  <si>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</si>
  <si>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</si>
  <si>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</si>
  <si>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</si>
  <si>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</si>
  <si>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</si>
  <si>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</si>
  <si>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</si>
  <si>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</si>
  <si>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</si>
  <si>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</si>
  <si>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</si>
  <si>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</si>
  <si>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</si>
  <si>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</si>
  <si>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</si>
  <si>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</si>
  <si>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</si>
  <si>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</si>
  <si>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</si>
  <si>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</si>
  <si>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</si>
  <si>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</si>
  <si>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</si>
  <si>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</si>
  <si>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</si>
  <si>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</si>
  <si>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</si>
  <si>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</si>
  <si>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</si>
  <si>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</si>
  <si>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</si>
  <si>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</si>
  <si>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</si>
  <si>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</si>
  <si>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</si>
  <si>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</si>
  <si>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</si>
  <si>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</si>
  <si>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</si>
  <si>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</si>
  <si>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</si>
  <si>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</si>
  <si>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</si>
  <si>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</si>
  <si>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</si>
  <si>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</si>
  <si>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</si>
  <si>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</si>
  <si>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</si>
  <si>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</si>
  <si>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</si>
  <si>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</si>
  <si>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</si>
  <si>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</si>
  <si>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</si>
  <si>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</si>
  <si>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</si>
  <si>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</si>
  <si>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</si>
  <si>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</si>
  <si>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</si>
  <si>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</si>
  <si>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</si>
  <si>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</si>
  <si>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</si>
  <si>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</si>
  <si>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</si>
  <si>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</si>
  <si>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</si>
  <si>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</si>
  <si>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</si>
  <si>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</si>
  <si>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</si>
  <si>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</si>
  <si>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</si>
  <si>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</si>
  <si>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</si>
  <si>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</si>
  <si>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</si>
  <si>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</si>
  <si>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</si>
  <si>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</si>
  <si>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</si>
  <si>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</si>
  <si>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</si>
  <si>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</si>
  <si>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</si>
  <si>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</si>
  <si>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</si>
  <si>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</si>
  <si>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</si>
  <si>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</si>
  <si>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</si>
  <si>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</si>
  <si>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</si>
  <si>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</si>
  <si>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</si>
  <si>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</si>
  <si>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</si>
  <si>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</si>
  <si>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</si>
  <si>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</si>
  <si>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</si>
  <si>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</si>
  <si>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</si>
  <si>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</si>
  <si>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</si>
  <si>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</si>
  <si>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</si>
  <si>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</si>
  <si>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</si>
  <si>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</si>
  <si>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</si>
  <si>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</si>
  <si>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</si>
  <si>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</si>
  <si>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</si>
  <si>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</si>
  <si>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</si>
  <si>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</si>
  <si>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</si>
  <si>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</si>
  <si>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</si>
  <si>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</si>
  <si>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</si>
  <si>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</si>
  <si>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</si>
  <si>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</si>
  <si>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</si>
  <si>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</si>
  <si>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</si>
  <si>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</si>
  <si>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</si>
  <si>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</si>
  <si>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</si>
  <si>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</si>
  <si>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</si>
  <si>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</si>
  <si>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</si>
  <si>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</si>
  <si>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</si>
  <si>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</si>
  <si>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</si>
  <si>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</si>
  <si>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</si>
  <si>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</si>
  <si>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</si>
  <si>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</si>
  <si>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</si>
  <si>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</si>
  <si>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</si>
  <si>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</si>
  <si>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</si>
  <si>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</si>
  <si>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</si>
  <si>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</si>
  <si>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</si>
  <si>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</si>
  <si>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</si>
  <si>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</si>
  <si>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</si>
  <si>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</si>
  <si>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</si>
  <si>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</si>
  <si>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</si>
  <si>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</si>
  <si>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</si>
  <si>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</si>
  <si>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</si>
  <si>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</si>
  <si>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</si>
  <si>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</si>
  <si>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</si>
  <si>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</si>
  <si>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</si>
  <si>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</si>
  <si>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</si>
  <si>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</si>
  <si>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</si>
  <si>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</si>
  <si>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</si>
  <si>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</si>
  <si>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</si>
  <si>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</si>
  <si>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</si>
  <si>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</si>
  <si>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</si>
  <si>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</si>
  <si>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</si>
  <si>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</si>
  <si>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</si>
  <si>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</si>
  <si>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</si>
  <si>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</si>
  <si>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</si>
  <si>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</si>
  <si>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</si>
  <si>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</si>
  <si>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</si>
  <si>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</si>
  <si>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</si>
  <si>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</si>
  <si>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</si>
  <si>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</si>
  <si>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</si>
  <si>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</si>
  <si>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</si>
  <si>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</si>
  <si>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</si>
  <si>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</si>
  <si>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</si>
  <si>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</si>
  <si>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</si>
  <si>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</si>
  <si>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</si>
  <si>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</si>
  <si>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</si>
  <si>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</si>
  <si>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</si>
  <si>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</si>
  <si>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</si>
  <si>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</si>
  <si>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</si>
  <si>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</si>
  <si>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</si>
  <si>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</si>
  <si>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</si>
  <si>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</si>
  <si>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</si>
  <si>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</si>
  <si>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</si>
  <si>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</si>
  <si>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</si>
  <si>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</si>
  <si>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</si>
  <si>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</si>
  <si>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</si>
  <si>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</si>
  <si>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</si>
  <si>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</si>
  <si>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</si>
  <si>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</si>
  <si>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</si>
  <si>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</si>
  <si>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</si>
  <si>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</si>
  <si>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</si>
  <si>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</si>
  <si>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</si>
  <si>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</si>
  <si>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</si>
  <si>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</si>
  <si>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</si>
  <si>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</si>
  <si>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</si>
  <si>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</si>
  <si>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</si>
  <si>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</si>
  <si>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</si>
  <si>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</si>
  <si>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</si>
  <si>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</si>
  <si>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</si>
  <si>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</si>
  <si>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</si>
  <si>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</si>
  <si>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</si>
  <si>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</si>
  <si>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</si>
  <si>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</si>
  <si>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</si>
  <si>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</si>
  <si>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</si>
  <si>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</si>
  <si>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</si>
  <si>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</si>
  <si>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</si>
  <si>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</si>
  <si>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</si>
  <si>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</si>
  <si>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</si>
  <si>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</si>
  <si>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</si>
  <si>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</si>
  <si>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</si>
  <si>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</si>
  <si>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</si>
  <si>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</si>
  <si>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</si>
  <si>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</si>
  <si>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</si>
  <si>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</si>
  <si>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</si>
  <si>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</si>
  <si>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</si>
  <si>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</si>
  <si>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</si>
  <si>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</si>
  <si>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</si>
  <si>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</si>
  <si>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</si>
  <si>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</si>
  <si>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</si>
  <si>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</si>
  <si>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</si>
  <si>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</si>
  <si>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</si>
  <si>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</si>
  <si>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</si>
  <si>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</si>
  <si>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</si>
  <si>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</si>
  <si>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</si>
  <si>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</si>
  <si>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</si>
  <si>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</si>
  <si>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</si>
  <si>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</si>
  <si>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</si>
  <si>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</si>
  <si>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</si>
  <si>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</si>
  <si>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</si>
  <si>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</si>
  <si>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</si>
  <si>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</si>
  <si>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</si>
  <si>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</si>
  <si>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</si>
  <si>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</si>
  <si>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</si>
  <si>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</si>
  <si>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</si>
  <si>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</si>
  <si>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</si>
  <si>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</si>
  <si>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</si>
  <si>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</si>
  <si>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</si>
  <si>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</si>
  <si>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</si>
  <si>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</si>
  <si>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</si>
  <si>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</si>
  <si>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</si>
  <si>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</si>
  <si>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</si>
  <si>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</si>
  <si>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</si>
  <si>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</si>
  <si>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</si>
  <si>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</si>
  <si>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</si>
  <si>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</si>
  <si>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</si>
  <si>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</si>
  <si>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</si>
  <si>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</si>
  <si>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</si>
  <si>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</si>
  <si>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</si>
  <si>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</si>
  <si>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</si>
  <si>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</si>
  <si>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</si>
  <si>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</si>
  <si>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</si>
  <si>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</si>
  <si>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</si>
  <si>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</si>
  <si>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</si>
  <si>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</si>
  <si>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</si>
  <si>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</si>
  <si>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</si>
  <si>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</si>
  <si>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</si>
  <si>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</si>
  <si>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</si>
  <si>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</si>
  <si>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</si>
  <si>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</si>
  <si>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</si>
  <si>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</si>
  <si>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</si>
  <si>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</si>
  <si>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</si>
  <si>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</si>
  <si>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</si>
  <si>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</si>
  <si>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</si>
  <si>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</si>
  <si>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</si>
  <si>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</si>
  <si>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</si>
  <si>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</si>
  <si>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</si>
  <si>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</si>
  <si>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</si>
  <si>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</si>
  <si>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</si>
  <si>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</si>
  <si>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</si>
  <si>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</si>
  <si>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</si>
  <si>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</si>
  <si>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</si>
  <si>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</si>
  <si>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</si>
  <si>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</si>
  <si>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</si>
  <si>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</si>
  <si>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</si>
  <si>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</si>
  <si>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</si>
  <si>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</si>
  <si>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</si>
  <si>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</si>
  <si>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</si>
  <si>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</si>
  <si>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</si>
  <si>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</si>
  <si>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</si>
  <si>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</si>
  <si>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</si>
  <si>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</si>
  <si>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</si>
  <si>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</si>
  <si>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</si>
  <si>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</si>
  <si>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</si>
  <si>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</si>
  <si>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</si>
  <si>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</si>
  <si>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</si>
  <si>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</si>
  <si>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</si>
  <si>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</si>
  <si>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</si>
  <si>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</si>
  <si>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</si>
  <si>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</si>
  <si>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</si>
  <si>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</si>
  <si>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</si>
  <si>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</si>
  <si>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</si>
  <si>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</si>
  <si>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</si>
  <si>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</si>
  <si>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</si>
  <si>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</si>
  <si>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</si>
  <si>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</si>
  <si>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</si>
  <si>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</si>
  <si>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</si>
  <si>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</si>
  <si>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</si>
  <si>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</si>
  <si>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</si>
  <si>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</si>
  <si>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</si>
  <si>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</si>
  <si>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</si>
  <si>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</si>
  <si>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</si>
  <si>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</si>
  <si>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</si>
  <si>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</si>
  <si>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</si>
  <si>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</si>
  <si>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</si>
  <si>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</si>
  <si>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</si>
  <si>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</si>
  <si>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</si>
  <si>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</si>
  <si>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</si>
  <si>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</si>
  <si>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</si>
  <si>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</si>
  <si>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</si>
  <si>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</si>
  <si>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</si>
  <si>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</si>
  <si>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</si>
  <si>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</si>
  <si>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</si>
  <si>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</si>
  <si>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</si>
  <si>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</si>
  <si>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</si>
  <si>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</si>
  <si>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</si>
  <si>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</si>
  <si>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</si>
  <si>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</si>
  <si>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</si>
  <si>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</si>
  <si>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</si>
  <si>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</si>
  <si>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</si>
  <si>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</si>
  <si>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</si>
  <si>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</si>
  <si>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</si>
  <si>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</si>
  <si>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</si>
  <si>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</si>
  <si>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</si>
  <si>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</si>
  <si>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</si>
  <si>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</si>
  <si>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</si>
  <si>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</si>
  <si>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</si>
  <si>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</si>
  <si>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</si>
  <si>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</si>
  <si>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</si>
  <si>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</si>
  <si>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</si>
  <si>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</si>
  <si>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</si>
  <si>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</si>
  <si>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</si>
  <si>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</si>
  <si>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</si>
  <si>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</si>
  <si>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</si>
  <si>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</si>
  <si>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</si>
  <si>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</si>
  <si>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</si>
  <si>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</si>
  <si>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</si>
  <si>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</si>
  <si>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</si>
  <si>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</si>
  <si>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</si>
  <si>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</si>
  <si>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</si>
  <si>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</si>
  <si>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</si>
  <si>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</si>
  <si>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</si>
  <si>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</si>
  <si>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</si>
  <si>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PCM-20251108-00001716</t>
  </si>
  <si>
    <t>ETA 20 mins</t>
  </si>
  <si>
    <t>PCM-20251108-00001941</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</si>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</sst>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5" totalsRowShown="0" headerRowDxfId="15" dataDxfId="14" headerRowBorderDxfId="12" tableBorderDxfId="13">
  <autoFilter ref="A1:L18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306.97138148148224</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45969.919807407408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45969.919807407408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45969.919807407408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45969.919807407408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45969.919807407408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45969.919807407408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45969.919807407408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45969.919807407408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45969.919807407408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45969.919807407408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45969.919807407408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45969.919807407408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45969.919807407408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45969.919807407408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45969.919807407408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45969.919807407408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45969.919807407408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45969.919807407408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45969.919807407408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45969.919807407408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45969.919807407408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45969.919807407408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45969.919807407408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45969.919807407408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45969.919807407408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45969.919807407408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45969.919807407408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45969.919807407408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45969.919807407408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45969.919807407408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45969.919807407408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45969.919807407408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45969.919807407408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45969.919807407408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45969.919807407408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45969.919807407408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45969.919807407408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45969.919807407408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45969.919807407408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45969.919807407408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45969.919807407408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45969.919807407408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45969.919807407408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45969.919807407408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45969.919807407408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45969.919807407408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45969.919807407408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45969.919807407408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45969.919807407408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45969.919807407408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45969.919807407408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45969.919807407408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45969.919807407408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45969.919807407408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45969.919807407408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45969.919807407408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45969.919807407408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45969.919807407408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45969.919807407408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45969.919807407408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45969.919807407408</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45969.919807407408</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45969.919807407408</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45969.919807407408</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45969.919807407408</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45969.919807407408</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AE26DF51-4A5D-4971-876A-A50D66F9BFED}"/>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144.91996944444691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45969.919807407408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45969.919807407408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45969.919807407408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45969.919807407408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45969.919807407408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45969.919807407408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45969.919807407408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45969.919807407408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45969.919807407408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45969.919807407408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45969.919807407408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45969.919807407408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45969.919807407408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45969.919807407408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45969.919807407408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45969.919807407408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45969.919807407408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45969.919807407408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45969.919807407408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45969.919807407408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45969.919807407408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45969.919807407408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45969.919807407408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45969.919807407408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45969.919807407408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45969.919807407408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45969.919807407408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45969.919807407408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45969.919807407408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45969.919807407408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45969.919807407408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45969.919807407408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45969.919807407408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45969.919807407408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45969.919807407408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45969.919807407408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45969.919807407408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45969.919807407408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45969.919807407408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45969.919807407408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45969.919807407408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45969.919807407408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45969.919807407408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45969.919807407408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45969.919807407408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45969.919807407408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45969.919807407408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45969.919807407408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45969.919807407408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45969.919807407408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45969.919807407408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45969.919807407408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45969.919807407408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45969.919807407408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45969.919807407408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45969.919807407408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45969.919807407408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45969.919807407408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45969.919807407408</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45969.919807407408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45969.919807407408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45969.919807407408</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45969.919807407408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45969.919807407408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45969.919807407408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45969.919807407408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45969.919807407408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45969.919807407408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45969.919807407408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45969.919807407408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45969.919807407408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45969.919807407408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45969.919807407408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45969.919807407408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45969.919807407408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45969.919807407408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45969.919807407408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45969.919807407408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45969.919807407408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45969.919807407408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45969.919807407408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45969.919807407408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45969.919807407408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45969.919807407408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45969.919807407408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45969.919807407408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45969.919807407408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45969.919807407408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45969.919807407408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45969.919807407408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45969.919807407408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45969.919807407408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45969.919807407408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45969.919807407408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45969.919807407408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45969.919807407408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45969.919807407408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45969.919807407408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45969.919807407408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45969.919807407408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45969.919807407408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45969.919807407408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45969.919807407408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45969.919807407408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45969.919807407408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45969.919807407408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45969.919807407408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45969.919807407408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45969.919807407408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45969.919807407408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45969.919807407408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45969.919807407408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45969.919807407408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45969.919807407408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45969.919807407408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45969.919807407408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45969.919807407408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45969.919807407408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45969.919807407408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45969.919807407408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45969.919807407408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45969.919807407408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45969.919807407408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45969.919807407408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45969.919807407408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45969.919807407408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45969.919807407408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45969.919807407408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45969.919807407408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45969.919807407408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45969.919807407408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45969.919807407408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45969.919807407408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45969.919807407408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45969.919807407408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45969.919807407408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45969.919807407408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45969.919807407408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45969.919807407408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45969.919807407408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45969.919807407408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45969.919807407408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45969.919807407408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45969.919807407408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45969.919807407408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45969.919807407408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45969.919807407408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45969.919807407408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45969.919807407408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45969.919807407408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45969.919807407408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45969.919807407408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45969.919807407408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45969.919807407408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45969.919807407408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45969.919807407408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45969.919807407408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45969.919807407408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45969.919807407408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45969.919807407408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45969.919807407408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45969.919807407408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45969.919807407408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45969.919807407408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45969.919807407408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45969.919807407408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45969.919807407408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45969.919807407408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45969.919807407408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45969.919807407408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45969.919807407408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45969.919807407408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45969.919807407408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45969.919807407408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45969.919807407408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45969.919807407408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45969.919807407408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45969.919807407408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45969.919807407408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45969.919807407408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45969.919807407408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45969.919807407408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45969.919807407408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45969.919807407408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45969.919807407408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45969.919807407408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45969.919807407408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45969.919807407408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45969.919807407408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45969.919807407408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45969.919807407408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45969.919807407408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45969.919807407408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45969.919807407408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45969.919807407408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45969.919807407408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45969.919807407408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45969.919807407408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45969.919807407408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45969.919807407408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45969.919807407408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45969.919807407408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45969.919807407408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45969.919807407408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45969.919807407408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45969.919807407408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45969.919807407408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45969.919807407408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45969.919807407408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45969.919807407408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45969.919807407408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45969.919807407408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45969.919807407408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45969.919807407408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45969.919807407408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45969.919807407408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45969.919807407408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45969.919807407408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45969.919807407408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45969.919807407408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45969.919807407408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45969.919807407408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45969.919807407408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45969.919807407408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45969.919807407408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45969.919807407408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45969.919807407408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45969.919807407408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45969.919807407408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45969.919807407408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45969.919807407408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45969.919807407408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45969.919807407408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45969.919807407408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45969.919807407408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45969.919807407408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45969.919807407408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45969.919807407408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45969.919807407408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45969.919807407408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45969.919807407408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45969.919807407408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45969.919807407408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45969.919807407408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45969.919807407408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45969.919807407408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45969.919807407408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45969.919807407408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45969.919807407408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45969.919807407408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45969.919807407408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45969.919807407408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45969.919807407408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45969.919807407408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45969.919807407408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45969.919807407408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45969.919807407408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45969.919807407408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45969.919807407408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45969.919807407408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45969.919807407408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45969.919807407408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45969.919807407408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45969.919807407408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45969.919807407408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45969.919807407408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45969.919807407408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45969.919807407408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45969.919807407408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45969.919807407408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45969.919807407408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45969.919807407408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45969.919807407408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45969.919807407408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45969.919807407408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45969.919807407408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45969.919807407408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45969.919807407408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45969.919807407408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45969.919807407408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45969.919807407408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45969.919807407408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45969.919807407408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45969.919807407408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45969.919807407408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45969.919807407408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45969.919807407408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45969.919807407408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45969.919807407408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45969.919807407408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45969.919807407408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45969.919807407408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45969.919807407408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45969.919807407408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45969.919807407408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45969.919807407408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45969.919807407408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45969.919807407408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45969.919807407408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45969.919807407408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45969.919807407408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45969.919807407408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45969.919807407408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45969.919807407408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45969.919807407408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45969.919807407408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45969.919807407408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45969.919807407408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45969.919807407408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45969.919807407408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45969.919807407408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45969.919807407408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45969.919807407408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45969.919807407408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45969.919807407408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45969.919807407408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45969.919807407408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45969.919807407408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45969.919807407408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45969.919807407408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45969.919807407408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45969.919807407408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45969.919807407408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45969.919807407408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45969.919807407408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45969.919807407408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45969.919807407408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45969.919807407408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45969.919807407408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45969.919807407408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45969.919807407408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45969.919807407408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45969.919807407408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45969.919807407408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45969.919807407408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45969.919807407408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45969.919807407408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45969.919807407408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45969.919807407408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45969.919807407408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45969.919807407408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45969.919807407408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45969.919807407408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45969.919807407408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45969.919807407408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45969.919807407408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45969.919807407408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45969.919807407408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45969.919807407408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45969.919807407408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45969.919807407408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45969.919807407408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45969.919807407408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45969.919807407408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45969.919807407408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45969.919807407408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45969.919807407408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45969.919807407408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45969.919807407408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45969.919807407408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45969.919807407408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45969.919807407408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45969.919807407408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45969.919807407408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45969.919807407408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45969.919807407408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45969.919807407408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45969.919807407408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45969.919807407408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45969.919807407408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45969.919807407408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45969.919807407408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45969.919807407408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45969.919807407408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45969.919807407408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45969.919807407408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45969.919807407408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45969.919807407408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45969.919807407408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45969.919807407408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45969.919807407408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45969.919807407408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45969.919807407408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45969.919807407408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45969.919807407408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45969.919807407408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45969.919807407408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45969.919807407408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45969.919807407408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45969.919807407408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45969.919807407408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45969.919807407408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45969.919807407408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45969.919807407408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45969.919807407408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45969.919807407408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45969.919807407408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45969.919807407408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45969.919807407408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45969.919807407408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45969.919807407408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45969.919807407408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45969.919807407408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45969.919807407408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45969.919807407408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45969.919807407408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45969.919807407408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45969.919807407408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45969.919807407408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45969.919807407408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45969.919807407408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45969.919807407408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45969.919807407408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45969.919807407408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45969.919807407408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45969.919807407408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45969.919807407408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45969.919807407408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45969.919807407408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45969.919807407408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45969.919807407408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45969.919807407408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45969.919807407408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45969.919807407408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45969.919807407408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45969.919807407408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45969.919807407408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45969.919807407408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45969.919807407408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45969.919807407408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45969.919807407408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45969.919807407408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45969.919807407408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45969.919807407408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45969.919807407408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45969.919807407408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45969.919807407408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45969.919807407408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45969.919807407408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45969.919807407408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45969.919807407408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45969.919807407408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45969.919807407408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45969.919807407408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45969.919807407408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45969.919807407408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45969.919807407408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45969.919807407408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45969.919807407408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45969.919807407408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45969.919807407408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45969.919807407408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45969.919807407408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45969.919807407408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45969.919807407408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45969.919807407408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45969.919807407408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45969.919807407408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45969.919807407408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45969.919807407408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45969.919807407408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45969.919807407408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45969.919807407408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45969.919807407408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45969.919807407408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45969.919807407408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45969.919807407408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45969.919807407408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45969.919807407408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45969.919807407408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45969.919807407408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45969.919807407408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45969.919807407408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45969.919807407408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45969.919807407408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45969.919807407408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45969.919807407408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45969.919807407408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45969.919807407408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45969.919807407408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45969.919807407408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45969.919807407408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45969.919807407408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45969.919807407408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45969.919807407408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45969.919807407408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45969.919807407408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45969.919807407408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45969.919807407408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45969.919807407408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45969.919807407408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45969.919807407408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45969.919807407408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45969.919807407408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45969.919807407408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45969.919807407408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45969.919807407408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45969.919807407408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45969.919807407408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45969.919807407408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45969.919807407408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45969.919807407408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45969.919807407408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45969.919807407408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45969.919807407408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45969.919807407408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45969.919807407408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45969.919807407408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45969.919807407408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45969.919807407408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45969.919807407408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45969.919807407408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45969.919807407408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45969.919807407408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45969.919807407408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45969.919807407408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45969.919807407408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45969.919807407408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45969.919807407408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45969.919807407408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45969.919807407408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45969.919807407408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45969.919807407408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45969.919807407408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45969.919807407408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45969.919807407408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45969.919807407408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45969.919807407408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45969.919807407408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45969.919807407408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45969.919807407408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45969.919807407408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45969.919807407408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45969.919807407408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45969.919807407408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45969.919807407408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45969.919807407408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45969.919807407408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45969.919807407408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45969.919807407408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45969.919807407408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45969.919807407408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45969.919807407408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45969.919807407408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45969.919807407408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45969.919807407408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45969.919807407408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45969.919807407408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45969.919807407408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45969.919807407408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45969.919807407408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45969.919807407408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45969.919807407408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45969.919807407408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45969.919807407408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45969.919807407408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45969.919807407408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45969.919807407408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45969.919807407408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45969.919807407408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45969.919807407408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45969.919807407408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45969.919807407408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45969.919807407408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45969.919807407408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45969.919807407408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45969.919807407408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45969.919807407408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45969.919807407408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45969.919807407408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45969.919807407408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45969.919807407408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45969.919807407408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45969.919807407408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45969.919807407408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45969.919807407408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45969.919807407408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45969.919807407408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45969.919807407408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45969.919807407408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45969.919807407408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45969.919807407408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45969.919807407408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45969.919807407408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45969.919807407408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45969.919807407408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45969.919807407408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45969.919807407408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45969.919807407408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45969.919807407408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45969.919807407408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45969.919807407408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45969.919807407408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45969.919807407408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45969.919807407408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45969.919807407408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45969.919807407408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45969.919807407408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45969.919807407408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45969.919807407408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45969.919807407408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45969.919807407408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45969.919807407408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45969.919807407408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45969.919807407408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45969.919807407408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45969.919807407408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45969.919807407408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45969.919807407408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45969.919807407408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45969.919807407408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45969.919807407408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45969.919807407408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45969.919807407408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45969.919807407408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45969.919807407408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45969.919807407408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45969.919807407408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45969.919807407408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45969.919807407408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45969.919807407408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45969.919807407408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45969.919807407408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45969.919807407408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45969.919807407408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45969.919807407408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45969.919807407408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45969.919807407408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45969.919807407408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45969.919807407408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45969.919807407408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45969.919807407408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45969.919807407408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45969.919807407408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45969.919807407408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45969.919807407408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45969.919807407408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45969.919807407408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45969.919807407408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45969.919807407408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45969.919807407408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45969.919807407408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45969.919807407408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45969.919807407408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45969.919807407408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45969.919807407408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45969.919807407408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45969.919807407408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45969.919807407408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45969.919807407408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45969.919807407408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45969.919807407408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45969.919807407408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45969.919807407408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45969.919807407408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45969.919807407408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45969.919807407408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45969.919807407408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45969.919807407408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45969.919807407408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45969.919807407408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45969.919807407408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45969.919807407408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45969.919807407408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45969.919807407408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45969.919807407408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45969.919807407408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45969.919807407408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45969.919807407408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45969.919807407408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45969.919807407408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45969.919807407408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45969.919807407408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45969.919807407408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45969.919807407408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45969.919807407408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45969.919807407408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45969.919807407408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45969.919807407408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45969.919807407408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45969.919807407408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45969.919807407408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45969.919807407408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45969.919807407408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45969.919807407408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45969.919807407408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45969.919807407408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45969.919807407408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45969.919807407408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45969.919807407408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45969.919807407408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45969.919807407408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45969.919807407408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45969.919807407408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45969.919807407408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45969.919807407408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45969.919807407408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45969.919807407408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45969.919807407408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45969.919807407408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45969.919807407408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45969.919807407408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45969.919807407408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45969.919807407408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45969.919807407408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45969.919807407408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45969.919807407408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45969.919807407408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45969.919807407408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45969.919807407408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45969.919807407408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45969.919807407408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45969.919807407408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45969.919807407408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45969.919807407408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45969.919807407408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45969.919807407408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45969.919807407408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45969.919807407408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45969.919807407408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45969.919807407408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45969.919807407408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45969.919807407408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45969.919807407408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45969.919807407408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45969.919807407408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45969.919807407408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45969.919807407408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45969.919807407408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45969.919807407408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45969.919807407408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45969.919807407408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45969.919807407408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45969.919807407408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45969.919807407408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45969.919807407408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45969.919807407408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45969.919807407408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45969.919807407408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45969.919807407408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45969.919807407408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45969.919807407408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45969.919807407408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45969.919807407408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45969.919807407408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45969.919807407408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45969.919807407408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45969.919807407408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45969.919807407408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45969.919807407408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45969.919807407408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45969.919807407408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45969.919807407408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45969.919807407408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45969.919807407408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45969.919807407408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45969.919807407408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45969.919807407408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45969.919807407408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45969.919807407408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45969.919807407408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45969.919807407408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45969.919807407408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45969.919807407408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45969.919807407408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45969.919807407408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45969.919807407408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45969.919807407408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45969.919807407408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45969.919807407408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45969.919807407408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45969.919807407408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45969.919807407408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45969.919807407408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45969.919807407408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45969.919807407408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45969.919807407408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45969.919807407408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45969.919807407408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45969.919807407408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45969.919807407408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45969.919807407408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45969.919807407408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45969.919807407408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45969.919807407408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45969.919807407408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45969.919807407408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45969.919807407408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45969.919807407408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45969.919807407408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45969.919807407408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45969.919807407408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45969.919807407408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45969.919807407408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45969.919807407408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45969.919807407408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45969.919807407408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45969.919807407408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45969.919807407408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45969.919807407408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45969.919807407408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45969.919807407408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45969.919807407408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45969.919807407408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45969.919807407408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45969.919807407408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45969.919807407408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45969.919807407408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45969.919807407408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45969.919807407408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45969.919807407408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45969.919807407408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45969.919807407408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45969.919807407408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45969.919807407408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45969.919807407408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45969.919807407408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45969.919807407408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45969.919807407408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45969.919807407408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45969.919807407408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45969.919807407408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45969.919807407408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45969.919807407408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45969.919807407408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45969.919807407408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45969.919807407408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45969.919807407408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45969.919807407408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45969.919807407408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45969.919807407408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45969.919807407408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45969.919807407408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45969.919807407408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45969.919807407408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45969.919807407408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45969.919807407408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45969.919807407408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45969.919807407408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45969.919807407408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45969.919807407408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45969.919807407408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45969.919807407408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45969.919807407408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45969.919807407408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45969.919807407408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45969.919807407408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45969.919807407408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45969.919807407408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45969.919807407408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45969.919807407408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45969.919807407408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45969.919807407408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45969.919807407408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45969.919807407408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45969.919807407408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45969.919807407408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45969.919807407408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45969.919807407408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45969.919807407408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45969.919807407408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45969.919807407408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45969.919807407408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45969.919807407408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45969.919807407408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45969.919807407408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45969.919807407408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45969.919807407408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45969.919807407408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45969.919807407408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45969.919807407408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45969.919807407408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45969.919807407408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45969.919807407408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45969.919807407408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45969.919807407408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45969.919807407408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45969.919807407408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45969.919807407408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45969.919807407408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45969.919807407408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45969.919807407408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45969.919807407408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45969.919807407408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45969.919807407408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45969.919807407408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45969.919807407408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45969.919807407408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45969.919807407408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45969.919807407408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45969.919807407408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45969.919807407408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45969.919807407408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45969.919807407408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45969.919807407408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45969.919807407408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45969.919807407408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45969.919807407408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45969.919807407408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45969.919807407408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45969.919807407408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45969.919807407408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45969.919807407408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45969.919807407408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45969.919807407408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45969.919807407408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45969.919807407408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45969.919807407408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45969.919807407408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45969.919807407408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45969.919807407408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45969.919807407408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45969.919807407408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45969.919807407408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45969.919807407408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45969.919807407408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45969.919807407408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45969.919807407408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45969.919807407408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45969.919807407408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45969.919807407408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45969.919807407408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45969.919807407408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45969.919807407408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45969.919807407408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45969.919807407408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45969.919807407408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45969.919807407408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45969.919807407408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45969.919807407408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45969.919807407408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45969.919807407408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45969.919807407408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45969.919807407408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45969.919807407408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45969.919807407408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45969.919807407408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45969.919807407408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45969.919807407408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45969.919807407408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45969.919807407408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45969.919807407408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45969.919807407408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45969.919807407408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45969.919807407408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45969.919807407408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45969.919807407408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45969.919807407408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45969.919807407408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45969.919807407408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45969.919807407408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45969.919807407408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45969.919807407408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45969.919807407408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45969.919807407408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45969.919807407408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45969.919807407408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45969.919807407408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45969.919807407408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45969.919807407408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45969.919807407408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45969.919807407408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45969.919807407408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45969.919807407408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45969.919807407408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45969.919807407408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45969.919807407408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45969.919807407408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45969.919807407408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45969.919807407408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45969.919807407408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45969.919807407408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45969.919807407408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45969.919807407408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45969.919807407408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45969.919807407408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45969.919807407408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45969.919807407408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45969.919807407408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45969.919807407408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45969.919807407408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45969.919807407408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45969.919807407408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45969.919807407408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45969.919807407408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45969.919807407408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45969.919807407408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45969.919807407408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45969.919807407408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45969.919807407408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45969.919807407408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45969.919807407408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45969.919807407408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45969.919807407408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45969.919807407408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45969.919807407408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45969.919807407408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45969.919807407408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45969.919807407408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45969.919807407408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45969.919807407408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45969.919807407408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45969.919807407408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45969.919807407408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45969.919807407408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45969.919807407408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45969.919807407408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45969.919807407408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45969.919807407408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45969.919807407408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45969.919807407408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45969.919807407408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45969.919807407408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45969.919807407408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45969.919807407408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45969.919807407408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45969.919807407408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45969.919807407408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45969.919807407408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45969.919807407408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45969.919807407408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45969.919807407408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45969.919807407408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45969.919807407408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45969.919807407408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45969.919807407408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45969.919807407408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45969.919807407408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45969.919807407408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45969.919807407408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45969.919807407408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45969.919807407408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45969.919807407408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45969.919807407408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45969.919807407408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45969.919807407408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45969.919807407408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45969.919807407408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45969.919807407408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45969.919807407408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45969.919807407408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45969.919807407408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45969.919807407408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45969.919807407408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45969.919807407408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45969.919807407408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45969.919807407408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45969.919807407408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45969.919807407408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45969.919807407408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45969.919807407408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45969.919807407408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45969.919807407408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45969.919807407408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45969.919807407408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45969.919807407408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45969.919807407408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45969.919807407408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45969.919807407408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45969.919807407408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45969.919807407408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45969.919807407408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45969.919807407408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45969.919807407408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45969.919807407408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45969.919807407408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45969.919807407408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45969.919807407408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45969.919807407408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45969.919807407408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45969.919807407408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45969.919807407408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45969.919807407408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45969.919807407408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45969.919807407408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45969.919807407408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45969.919807407408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45969.919807407408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45969.919807407408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45969.919807407408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45969.919807407408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45969.919807407408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45969.919807407408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45969.919807407408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45969.919807407408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45969.919807407408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45969.919807407408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45969.919807407408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45969.919807407408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45969.919807407408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45969.919807407408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45969.919807407408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45969.919807407408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45969.919807407408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45969.919807407408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45969.919807407408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45969.919807407408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45969.919807407408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45969.919807407408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45969.919807407408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45969.919807407408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45969.919807407408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45969.919807407408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45969.919807407408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45969.919807407408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45969.919807407408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45969.919807407408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45969.919807407408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45969.919807407408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45969.919807407408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45969.919807407408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45969.919807407408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45969.919807407408</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266.43908981481218</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1</v>
      </c>
      <c r="D3" s="92" t="s">
        <v>35205</v>
      </c>
      <c r="E3" s="95" t="s">
        <v>39021</v>
      </c>
      <c r="F3" s="96">
        <v>45969.912499999999</v>
      </c>
      <c r="G3" s="136">
        <f t="shared" ca="1" si="0"/>
        <v>7.3074074098258279E-3</v>
      </c>
      <c r="H3" s="96">
        <v>45969.846932870372</v>
      </c>
      <c r="I3" s="135" t="str">
        <f>IFERROR(VLOOKUP(D3,DB!A:F,6,0),"")</f>
        <v>Generator-SG</v>
      </c>
      <c r="J3" s="135" t="str">
        <f>IFERROR(VLOOKUP(D3,DB!A:G,7,0),"")</f>
        <v>Dead</v>
      </c>
      <c r="K3" s="98" t="s">
        <v>39109</v>
      </c>
      <c r="L3" s="92" t="str">
        <f>IFERROR(VLOOKUP(D3,DB!A:I,9,0),"")</f>
        <v>Latis</v>
      </c>
    </row>
    <row r="4" spans="1:16" ht="15" customHeight="1">
      <c r="A4" s="135"/>
      <c r="B4" s="135" t="str">
        <f>IFERROR(VLOOKUP(D4,DB!A:K,11,0),"")</f>
        <v/>
      </c>
      <c r="C4" s="94"/>
      <c r="D4" s="92"/>
      <c r="E4" s="95"/>
      <c r="F4" s="96"/>
      <c r="G4" s="136">
        <f t="shared" ca="1" si="0"/>
        <v>45969.919807407408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45969.919807407408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45969.919807407408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45969.919807407408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45969.919807407408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45969.919807407408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45969.919807407408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45969.919807407408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45969.919807407408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45969.919807407408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45969.919807407408</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45969.919807407408</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ca="1">IFERROR(NOW()-F16,"")</f>
        <v>45969.919807407408</v>
      </c>
      <c r="H16" s="96"/>
      <c r="I16" s="135"/>
      <c r="J16" s="135"/>
      <c r="K16" s="98"/>
      <c r="L16" s="92"/>
    </row>
    <row r="17" spans="1:12" ht="15" customHeight="1">
      <c r="A17" s="135"/>
      <c r="B17" s="135"/>
      <c r="C17" s="94"/>
      <c r="D17" s="92"/>
      <c r="E17" s="95"/>
      <c r="F17" s="96"/>
      <c r="G17" s="136">
        <f ca="1">IFERROR(NOW()-F17,"")</f>
        <v>45969.919807407408</v>
      </c>
      <c r="H17" s="96"/>
      <c r="I17" s="135"/>
      <c r="J17" s="135"/>
      <c r="K17" s="98"/>
      <c r="L17" s="92"/>
    </row>
    <row r="18" spans="1:12" ht="15" customHeight="1">
      <c r="A18" s="135"/>
      <c r="B18" s="135" t="str">
        <f>IFERROR(VLOOKUP(D18,DB!A:K,11,0),"")</f>
        <v/>
      </c>
      <c r="C18" s="94"/>
      <c r="D18" s="92"/>
      <c r="E18" s="95"/>
      <c r="F18" s="96"/>
      <c r="G18" s="136">
        <f t="shared" ca="1" si="1"/>
        <v>45969.919807407408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45969.919807407408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45969.919807407408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45969.919807407408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45969.919807407408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45969.919807407408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45969.919807407408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45969.919807407408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45969.919807407408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45969.919807407408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45969.919807407408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45969.919807407408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45969.919807407408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45969.919807407408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45969.919807407408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45969.919807407408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45969.919807407408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45969.919807407408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45969.919807407408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45969.919807407408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45969.919807407408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45969.919807407408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45969.919807407408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45969.919807407408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45969.919807407408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45969.919807407408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45969.919807407408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45969.919807407408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45969.919807407408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45969.919807407408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45969.919807407408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45969.919807407408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45969.919807407408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45969.919807407408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45969.919807407408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45969.919807407408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45969.919807407408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45969.919807407408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45969.919807407408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45969.919807407408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45969.919807407408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45969.919807407408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45969.919807407408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45969.919807407408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45969.919807407408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45969.919807407408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45969.919807407408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45969.919807407408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45969.919807407408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45969.919807407408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45969.919807407408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45969.919807407408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45969.919807407408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45969.919807407408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45969.919807407408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45969.919807407408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45969.919807407408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45969.919807407408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45969.919807407408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45969.919807407408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45969.919807407408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45969.919807407408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45969.919807407408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45969.919807407408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45969.919807407408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45969.919807407408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45969.919807407408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45969.919807407408</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39110</v>
      </c>
      <c r="B2" s="37" t="str">
        <f>IFERROR(VLOOKUP(D2,DB!A:K,11,0),"")</f>
        <v>R5</v>
      </c>
      <c r="C2" s="37">
        <v>3</v>
      </c>
      <c r="D2" s="107" t="s">
        <v>36011</v>
      </c>
      <c r="E2" s="37" t="s">
        <v>39021</v>
      </c>
      <c r="F2" s="38">
        <v>45891.832060185188</v>
      </c>
      <c r="G2" s="116">
        <f ca="1">IFERROR(NOW()-F2,"")</f>
        <v>78.087747222220059</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43.730930092591734</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56" ca="1" si="1">IFERROR(NOW()-F4,"")</f>
        <v>21.258696296295966</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45969.919807407408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45969.919807407408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45969.919807407408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45969.919807407408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45969.919807407408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45969.919807407408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45969.919807407408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45969.919807407408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45969.919807407408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45969.919807407408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45969.919807407408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45969.919807407408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45969.919807407408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45969.919807407408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45969.919807407408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45969.919807407408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45969.919807407408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45969.919807407408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45969.919807407408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45969.919807407408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45969.919807407408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45969.919807407408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45969.919807407408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45969.919807407408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45969.919807407408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45969.919807407408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45969.919807407408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45969.919807407408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45969.919807407408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45969.919807407408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45969.919807407408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45969.919807407408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45969.919807407408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45969.919807407408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45969.919807407408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45969.919807407408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45969.919807407408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45969.919807407408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45969.919807407408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45969.919807407408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45969.919807407408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45969.919807407408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45969.919807407408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45969.919807407408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45969.919807407408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45969.919807407408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45969.919807407408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45969.919807407408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45969.919807407408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45969.919807407408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45969.919807407408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45969.919807407408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45969.919807407408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45969.919807407408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45969.919807407408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45969.919807407408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45969.919807407408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45969.919807407408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45969.919807407408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45969.919807407408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45969.919807407408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45969.919807407408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45969.919807407408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45969.919807407408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45969.919807407408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45969.919807407408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45969.919807407408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45969.919807407408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45969.919807407408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45969.919807407408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45969.919807407408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45969.919807407408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45969.919807407408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45969.919807407408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45969.919807407408</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45969.919807407408</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45969.919807407408</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45969.919807407408</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45969.919807407408</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45969.919807407408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45969.919807407408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45969.919807407408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45969.919807407408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45969.919807407408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45969.919807407408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45969.919807407408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45969.919807407408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45969.919807407408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45969.919807407408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45969.919807407408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45969.919807407408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45969.919807407408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45969.919807407408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45969.919807407408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45969.919807407408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45969.919807407408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45969.919807407408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45969.919807407408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45969.919807407408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45969.919807407408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45969.919807407408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45969.919807407408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45969.919807407408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45969.919807407408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45969.919807407408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45969.919807407408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45969.919807407408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45969.919807407408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45969.919807407408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45969.919807407408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45969.919807407408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45969.919807407408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45969.919807407408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45969.919807407408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45969.919807407408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45969.919807407408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45969.919807407408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45969.919807407408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45969.919807407408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45969.919807407408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45969.919807407408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45969.919807407408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45969.919807407408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45969.919807407408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45969.919807407408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45969.919807407408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45969.919807407408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45969.919807407408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45969.919807407408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45969.919807407408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45969.919807407408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45969.919807407408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45969.919807407408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45969.919807407408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45969.919807407408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45969.919807407408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45969.919807407408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45969.919807407408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45969.919807407408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45969.919807407408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45969.919807407408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45969.919807407408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45969.919807407408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45969.919807407408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45969.919807407408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45969.919807407408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45969.919807407408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45969.919807407408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45969.919807407408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45969.919807407408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45969.919807407408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45969.919807407408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45969.919807407408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45969.919807407408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45969.919807407408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45969.919807407408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45969.919807407408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45969.919807407408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45969.919807407408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45969.919807407408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45969.919807407408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45969.919807407408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45969.919807407408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45969.919807407408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45969.919807407408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45969.919807407408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45969.919807407408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45969.919807407408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45969.919807407408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45969.919807407408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45969.919807407408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45969.919807407408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45969.919807407408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45969.919807407408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45969.919807407408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45969.919807407408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45969.919807407408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45969.919807407408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45969.919807407408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45969.919807407408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45969.919807407408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45969.919807407408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45969.919807407408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45969.919807407408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45969.919807407408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45969.919807407408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45969.919807407408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45969.919807407408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45969.919807407408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45969.919807407408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45969.919807407408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45969.919807407408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45969.919807407408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45969.919807407408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45969.919807407408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45969.919807407408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45969.919807407408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45969.919807407408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45969.919807407408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45969.919807407408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45969.919807407408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45969.919807407408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45969.919807407408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45969.919807407408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45969.919807407408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45969.919807407408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45969.919807407408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45969.919807407408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45969.919807407408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45969.919807407408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45969.919807407408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45969.919807407408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45969.919807407408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45969.919807407408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45969.919807407408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45969.919807407408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45969.919807407408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45969.919807407408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45969.919807407408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45969.919807407408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45969.919807407408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45969.919807407408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45969.919807407408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45969.919807407408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45969.919807407408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45969.919807407408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45969.919807407408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45969.919807407408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45969.919807407408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45969.919807407408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45969.919807407408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45969.919807407408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45969.919807407408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45969.919807407408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45969.919807407408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45969.919807407408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45969.919807407408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45969.919807407408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45969.919807407408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45969.919807407408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45969.919807407408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45969.919807407408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45969.919807407408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45969.919807407408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45969.919807407408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45969.919807407408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45969.919807407408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45969.919807407408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45969.919807407408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45969.919807407408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45969.919807407408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45969.919807407408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45969.919807407408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45969.919807407408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45969.919807407408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45969.919807407408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45969.919807407408</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45969.919807407408</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45969.919807407408</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45969.919807407408</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45969.919807407408</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45969.919807407408</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5"/>
  <sheetViews>
    <sheetView tabSelected="1" workbookViewId="0">
      <selection activeCell="K12" sqref="K1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39118</v>
      </c>
      <c r="B2" s="142" t="str">
        <f>IFERROR(VLOOKUP(D2,DB!A:K,11,0),"")</f>
        <v>R6</v>
      </c>
      <c r="C2" s="143">
        <v>1</v>
      </c>
      <c r="D2" s="145" t="s">
        <v>28351</v>
      </c>
      <c r="E2" s="124" t="s">
        <v>39021</v>
      </c>
      <c r="F2" s="144">
        <v>45969.776898148149</v>
      </c>
      <c r="G2" s="105">
        <f t="shared" ref="G2:G3" ca="1" si="0">IFERROR(NOW()-F2,"-")</f>
        <v>0.14290925925888587</v>
      </c>
      <c r="H2" s="144">
        <v>45969.772175925929</v>
      </c>
      <c r="I2" s="142" t="str">
        <f>IFERROR(VLOOKUP(D2,DB!A:F,6,0),"")</f>
        <v>SCECO</v>
      </c>
      <c r="J2" s="142" t="str">
        <f>IFERROR(VLOOKUP(D2,DB!A:G,7,0),"")</f>
        <v>Dead+No BB Design</v>
      </c>
      <c r="K2" s="146" t="s">
        <v>39119</v>
      </c>
      <c r="L2" s="147" t="str">
        <f>IFERROR(VLOOKUP(D2,DB!A:I,9,0),"")</f>
        <v>Latis</v>
      </c>
    </row>
    <row r="3" spans="1:16382" ht="31.5" customHeight="1">
      <c r="A3" s="141" t="s">
        <v>39120</v>
      </c>
      <c r="B3" s="142" t="str">
        <f>IFERROR(VLOOKUP(D3,DB!A:K,11,0),"")</f>
        <v>R6</v>
      </c>
      <c r="C3" s="143">
        <v>1</v>
      </c>
      <c r="D3" s="145" t="s">
        <v>31598</v>
      </c>
      <c r="E3" s="124" t="s">
        <v>39021</v>
      </c>
      <c r="F3" s="144">
        <v>45969.903043981481</v>
      </c>
      <c r="G3" s="105">
        <f t="shared" ca="1" si="0"/>
        <v>1.6763425926910713E-2</v>
      </c>
      <c r="H3" s="144">
        <v>45969.897245370368</v>
      </c>
      <c r="I3" s="142" t="str">
        <f>IFERROR(VLOOKUP(D3,DB!A:F,6,0),"")</f>
        <v>SCECO</v>
      </c>
      <c r="J3" s="142" t="str">
        <f>IFERROR(VLOOKUP(D3,DB!A:G,7,0),"")</f>
        <v>Vandalized+No BB Design</v>
      </c>
      <c r="K3" s="146" t="s">
        <v>39121</v>
      </c>
      <c r="L3" s="147" t="str">
        <f>IFERROR(VLOOKUP(D3,DB!A:I,9,0),"")</f>
        <v>Latis</v>
      </c>
    </row>
    <row r="4" spans="1:16382" ht="31.5" customHeight="1">
      <c r="A4" s="141"/>
      <c r="B4" s="142" t="str">
        <f>IFERROR(VLOOKUP(D4,DB!A:K,11,0),"")</f>
        <v/>
      </c>
      <c r="C4" s="143"/>
      <c r="D4" s="145"/>
      <c r="E4" s="124"/>
      <c r="F4" s="144"/>
      <c r="G4" s="105">
        <f t="shared" ref="G4:G23" ca="1" si="1">IFERROR(NOW()-F4,"-")</f>
        <v>45969.919807407408</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1"/>
        <v>45969.919807407408</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1"/>
        <v>45969.919807407408</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1"/>
        <v>45969.919807407408</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45969.919807407408</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45969.919807407408</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45969.919807407408</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45969.919807407408</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45969.919807407408</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45969.919807407408</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45969.919807407408</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45969.919807407408</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45969.919807407408</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45969.919807407408</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45969.919807407408</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45969.919807407408</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45969.919807407408</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45969.919807407408</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45969.919807407408</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45969.919807407408</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ref="G24:G87" ca="1" si="2">IFERROR(NOW()-F24,"-")</f>
        <v>45969.919807407408</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2"/>
        <v>45969.919807407408</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2"/>
        <v>45969.919807407408</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2"/>
        <v>45969.919807407408</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45969.919807407408</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45969.919807407408</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45969.919807407408</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45969.919807407408</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45969.919807407408</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45969.919807407408</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45969.919807407408</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45969.919807407408</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45969.919807407408</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45969.919807407408</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45969.919807407408</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45969.919807407408</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45969.919807407408</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45969.919807407408</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45969.919807407408</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45969.919807407408</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45969.919807407408</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45969.919807407408</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45969.919807407408</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45969.919807407408</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45969.919807407408</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45969.919807407408</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45969.919807407408</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45969.919807407408</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45969.919807407408</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45969.919807407408</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45969.919807407408</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45969.919807407408</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45969.919807407408</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45969.919807407408</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45969.919807407408</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45969.919807407408</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45969.919807407408</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45969.919807407408</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45969.919807407408</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45969.919807407408</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45969.919807407408</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45969.919807407408</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45969.919807407408</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45969.919807407408</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45969.919807407408</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45969.919807407408</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45969.919807407408</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45969.919807407408</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45969.919807407408</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45969.919807407408</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45969.919807407408</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45969.919807407408</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45969.919807407408</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45969.919807407408</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45969.919807407408</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45969.919807407408</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45969.919807407408</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45969.919807407408</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45969.919807407408</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45969.919807407408</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45969.919807407408</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45969.919807407408</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45969.919807407408</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45969.919807407408</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ref="G88:G151" ca="1" si="3">IFERROR(NOW()-F88,"-")</f>
        <v>45969.919807407408</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3"/>
        <v>45969.919807407408</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3"/>
        <v>45969.919807407408</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3"/>
        <v>45969.919807407408</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45969.919807407408</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45969.919807407408</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45969.919807407408</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45969.919807407408</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45969.919807407408</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45969.919807407408</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45969.919807407408</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45969.919807407408</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45969.919807407408</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45969.919807407408</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45969.919807407408</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45969.919807407408</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45969.919807407408</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45969.919807407408</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45969.919807407408</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45969.919807407408</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45969.919807407408</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45969.919807407408</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45969.919807407408</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45969.919807407408</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45969.919807407408</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45969.919807407408</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45969.919807407408</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45969.919807407408</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45969.919807407408</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45969.919807407408</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45969.919807407408</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45969.919807407408</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45969.919807407408</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45969.919807407408</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45969.919807407408</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45969.919807407408</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45969.919807407408</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45969.919807407408</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45969.919807407408</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45969.919807407408</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45969.919807407408</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45969.919807407408</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45969.919807407408</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45969.919807407408</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45969.919807407408</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45969.919807407408</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45969.919807407408</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45969.919807407408</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45969.919807407408</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45969.919807407408</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45969.919807407408</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45969.919807407408</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45969.919807407408</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45969.919807407408</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45969.919807407408</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45969.919807407408</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45969.919807407408</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45969.919807407408</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45969.919807407408</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45969.919807407408</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45969.919807407408</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45969.919807407408</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45969.919807407408</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45969.919807407408</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ref="G152:G185" ca="1" si="4">IFERROR(NOW()-F152,"-")</f>
        <v>45969.919807407408</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4"/>
        <v>45969.919807407408</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4"/>
        <v>45969.919807407408</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4"/>
        <v>45969.919807407408</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45969.919807407408</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45969.919807407408</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45969.919807407408</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45969.919807407408</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45969.919807407408</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45969.919807407408</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45969.919807407408</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45969.919807407408</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45969.919807407408</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45969.919807407408</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45969.919807407408</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45969.919807407408</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45969.919807407408</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45969.919807407408</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45969.919807407408</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45969.919807407408</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45969.919807407408</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45969.919807407408</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45969.919807407408</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45969.919807407408</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45969.919807407408</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45969.919807407408</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45969.919807407408</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45969.919807407408</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45969.919807407408</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45969.919807407408</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45969.919807407408</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45969.919807407408</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45969.919807407408</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45969.919807407408</v>
      </c>
      <c r="H185" s="144"/>
      <c r="I185" s="142" t="str">
        <f>IFERROR(VLOOKUP(D185,DB!A:F,6,0),"")</f>
        <v/>
      </c>
      <c r="J185" s="142" t="str">
        <f>IFERROR(VLOOKUP(D185,DB!A:G,7,0),"")</f>
        <v/>
      </c>
      <c r="K185" s="146"/>
      <c r="L185" s="147" t="str">
        <f>IFERROR(VLOOKUP(D185,DB!A:I,9,0),"")</f>
        <v/>
      </c>
    </row>
  </sheetData>
  <dataValidations count="2">
    <dataValidation allowBlank="1" showInputMessage="1" showErrorMessage="1" sqref="E1" xr:uid="{9E1BC488-8814-4F8A-8DBE-742B3278AB71}"/>
    <dataValidation type="list" allowBlank="1" showInputMessage="1" showErrorMessage="1" sqref="E2:E1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2025-11-08T19:06:33Z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