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44" documentId="120_S{2AC9BD13-BADA-5192-A53E-5A8FF88502F6}" xr6:coauthVersionLast="47" xr6:coauthVersionMax="47" xr10:uidLastSave="{CC4D2CDA-089B-4A51-AA80-DA1B888FC7C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Sheet1" sheetId="10" r:id="rId7"/>
    <sheet name="R6" sheetId="9" r:id="rId8"/>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<sst xmlns="http://schemas.openxmlformats.org/spreadsheetml/2006/main" count="180281" uniqueCount="39125">
  <si>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</si>
  <si>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</si>
  <si>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</si>
  <si>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</si>
  <si>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</si>
  <si>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</si>
  <si>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</si>
  <si>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</si>
  <si>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</si>
  <si>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</si>
  <si>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</si>
  <si>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</si>
  <si>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</si>
  <si>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</si>
  <si>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</si>
  <si>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</si>
  <si>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</si>
  <si>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</si>
  <si>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</si>
  <si>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</si>
  <si>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</si>
  <si>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</si>
  <si>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</si>
  <si>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</si>
  <si>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</si>
  <si>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</si>
  <si>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</si>
  <si>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</si>
  <si>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</si>
  <si>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</si>
  <si>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</si>
  <si>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</si>
  <si>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</si>
  <si>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</si>
  <si>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</si>
  <si>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</si>
  <si>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</si>
  <si>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</si>
  <si>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</si>
  <si>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</si>
  <si>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</si>
  <si>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</si>
  <si>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</si>
  <si>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</si>
  <si>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</si>
  <si>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</si>
  <si>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</si>
  <si>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</si>
  <si>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</si>
  <si>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</si>
  <si>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</si>
  <si>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</si>
  <si>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</si>
  <si>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</si>
  <si>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</si>
  <si>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</si>
  <si>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</si>
  <si>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</si>
  <si>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</si>
  <si>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</si>
  <si>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</si>
  <si>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</si>
  <si>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</si>
  <si>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</si>
  <si>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</si>
  <si>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</si>
  <si>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</si>
  <si>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</si>
  <si>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</si>
  <si>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</si>
  <si>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</si>
  <si>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</si>
  <si>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</si>
  <si>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</si>
  <si>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</si>
  <si>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</si>
  <si>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</si>
  <si>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</si>
  <si>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</si>
  <si>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</si>
  <si>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</si>
  <si>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</si>
  <si>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</si>
  <si>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</si>
  <si>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</si>
  <si>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</si>
  <si>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</si>
  <si>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</si>
  <si>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</si>
  <si>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</si>
  <si>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</si>
  <si>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</si>
  <si>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</si>
  <si>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</si>
  <si>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</si>
  <si>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</si>
  <si>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</si>
  <si>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</si>
  <si>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</si>
  <si>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</si>
  <si>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</si>
  <si>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</si>
  <si>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</si>
  <si>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</si>
  <si>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</si>
  <si>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</si>
  <si>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</si>
  <si>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</si>
  <si>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</si>
  <si>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</si>
  <si>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</si>
  <si>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</si>
  <si>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</si>
  <si>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</si>
  <si>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</si>
  <si>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</si>
  <si>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</si>
  <si>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</si>
  <si>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</si>
  <si>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</si>
  <si>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</si>
  <si>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</si>
  <si>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</si>
  <si>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</si>
  <si>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</si>
  <si>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</si>
  <si>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</si>
  <si>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</si>
  <si>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</si>
  <si>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</si>
  <si>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</si>
  <si>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</si>
  <si>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</si>
  <si>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</si>
  <si>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</si>
  <si>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</si>
  <si>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</si>
  <si>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</si>
  <si>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</si>
  <si>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</si>
  <si>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</si>
  <si>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</si>
  <si>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</si>
  <si>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</si>
  <si>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</si>
  <si>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</si>
  <si>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</si>
  <si>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</si>
  <si>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</si>
  <si>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</si>
  <si>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</si>
  <si>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</si>
  <si>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</si>
  <si>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</si>
  <si>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</si>
  <si>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</si>
  <si>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</si>
  <si>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</si>
  <si>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</si>
  <si>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</si>
  <si>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</si>
  <si>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</si>
  <si>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</si>
  <si>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</si>
  <si>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</si>
  <si>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</si>
  <si>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</si>
  <si>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</si>
  <si>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</si>
  <si>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</si>
  <si>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</si>
  <si>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</si>
  <si>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</si>
  <si>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</si>
  <si>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</si>
  <si>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</si>
  <si>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</si>
  <si>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</si>
  <si>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</si>
  <si>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</si>
  <si>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</si>
  <si>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</si>
  <si>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</si>
  <si>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</si>
  <si>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</si>
  <si>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</si>
  <si>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</si>
  <si>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</si>
  <si>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</si>
  <si>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</si>
  <si>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</si>
  <si>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</si>
  <si>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</si>
  <si>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</si>
  <si>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</si>
  <si>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</si>
  <si>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</si>
  <si>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</si>
  <si>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</si>
  <si>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</si>
  <si>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</si>
  <si>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</si>
  <si>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</si>
  <si>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</si>
  <si>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</si>
  <si>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</si>
  <si>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</si>
  <si>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</si>
  <si>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</si>
  <si>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</si>
  <si>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</si>
  <si>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</si>
  <si>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</si>
  <si>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</si>
  <si>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</si>
  <si>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</si>
  <si>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</si>
  <si>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</si>
  <si>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</si>
  <si>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</si>
  <si>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</si>
  <si>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</si>
  <si>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</si>
  <si>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</si>
  <si>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</si>
  <si>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</si>
  <si>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</si>
  <si>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</si>
  <si>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</si>
  <si>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</si>
  <si>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</si>
  <si>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</si>
  <si>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</si>
  <si>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</si>
  <si>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</si>
  <si>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</si>
  <si>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</si>
  <si>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</si>
  <si>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</si>
  <si>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</si>
  <si>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</si>
  <si>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</si>
  <si>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</si>
  <si>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</si>
  <si>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</si>
  <si>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</si>
  <si>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</si>
  <si>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</si>
  <si>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</si>
  <si>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</si>
  <si>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</si>
  <si>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</si>
  <si>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</si>
  <si>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</si>
  <si>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</si>
  <si>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</si>
  <si>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</si>
  <si>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</si>
  <si>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</si>
  <si>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</si>
  <si>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</si>
  <si>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</si>
  <si>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</si>
  <si>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</si>
  <si>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</si>
  <si>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</si>
  <si>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</si>
  <si>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</si>
  <si>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</si>
  <si>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</si>
  <si>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</si>
  <si>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</si>
  <si>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</si>
  <si>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</si>
  <si>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</si>
  <si>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</si>
  <si>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</si>
  <si>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</si>
  <si>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</si>
  <si>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</si>
  <si>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</si>
  <si>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</si>
  <si>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</si>
  <si>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</si>
  <si>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</si>
  <si>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</si>
  <si>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</si>
  <si>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</si>
  <si>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</si>
  <si>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</si>
  <si>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</si>
  <si>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</si>
  <si>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</si>
  <si>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</si>
  <si>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</si>
  <si>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</si>
  <si>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</si>
  <si>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</si>
  <si>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</si>
  <si>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</si>
  <si>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</si>
  <si>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</si>
  <si>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</si>
  <si>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</si>
  <si>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</si>
  <si>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</si>
  <si>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</si>
  <si>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</si>
  <si>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</si>
  <si>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</si>
  <si>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</si>
  <si>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</si>
  <si>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</si>
  <si>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</si>
  <si>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</si>
  <si>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</si>
  <si>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</si>
  <si>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</si>
  <si>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</si>
  <si>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</si>
  <si>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</si>
  <si>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</si>
  <si>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</si>
  <si>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</si>
  <si>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</si>
  <si>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</si>
  <si>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</si>
  <si>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</si>
  <si>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</si>
  <si>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</si>
  <si>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</si>
  <si>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</si>
  <si>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</si>
  <si>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</si>
  <si>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</si>
  <si>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</si>
  <si>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</si>
  <si>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</si>
  <si>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</si>
  <si>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</si>
  <si>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</si>
  <si>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</si>
  <si>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</si>
  <si>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</si>
  <si>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</si>
  <si>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</si>
  <si>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</si>
  <si>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</si>
  <si>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</si>
  <si>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</si>
  <si>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</si>
  <si>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</si>
  <si>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</si>
  <si>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</si>
  <si>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</si>
  <si>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</si>
  <si>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</si>
  <si>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</si>
  <si>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</si>
  <si>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</si>
  <si>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</si>
  <si>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</si>
  <si>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</si>
  <si>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</si>
  <si>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</si>
  <si>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</si>
  <si>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</si>
  <si>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</si>
  <si>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</si>
  <si>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</si>
  <si>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</si>
  <si>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</si>
  <si>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</si>
  <si>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</si>
  <si>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</si>
  <si>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</si>
  <si>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</si>
  <si>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</si>
  <si>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</si>
  <si>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</si>
  <si>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</si>
  <si>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</si>
  <si>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</si>
  <si>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</si>
  <si>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</si>
  <si>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</si>
  <si>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</si>
  <si>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</si>
  <si>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</si>
  <si>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</si>
  <si>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</si>
  <si>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</si>
  <si>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</si>
  <si>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</si>
  <si>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</si>
  <si>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</si>
  <si>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</si>
  <si>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</si>
  <si>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</si>
  <si>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</si>
  <si>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</si>
  <si>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</si>
  <si>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</si>
  <si>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</si>
  <si>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</si>
  <si>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</si>
  <si>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</si>
  <si>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</si>
  <si>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</si>
  <si>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</si>
  <si>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</si>
  <si>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</si>
  <si>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</si>
  <si>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</si>
  <si>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</si>
  <si>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</si>
  <si>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</si>
  <si>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</si>
  <si>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</si>
  <si>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</si>
  <si>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</si>
  <si>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</si>
  <si>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</si>
  <si>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</si>
  <si>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</si>
  <si>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</si>
  <si>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</si>
  <si>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</si>
  <si>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</si>
  <si>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</si>
  <si>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</si>
  <si>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</si>
  <si>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</si>
  <si>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</si>
  <si>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</si>
  <si>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</si>
  <si>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</si>
  <si>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</si>
  <si>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</si>
  <si>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</si>
  <si>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</si>
  <si>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</si>
  <si>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</si>
  <si>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</si>
  <si>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</si>
  <si>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</si>
  <si>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</si>
  <si>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</si>
  <si>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</si>
  <si>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</si>
  <si>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</si>
  <si>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</si>
  <si>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</si>
  <si>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</si>
  <si>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</si>
  <si>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</si>
  <si>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</si>
  <si>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</si>
  <si>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</si>
  <si>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</si>
  <si>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</si>
  <si>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</si>
  <si>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</si>
  <si>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</si>
  <si>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</si>
  <si>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</si>
  <si>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</si>
  <si>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</si>
  <si>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</si>
  <si>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</si>
  <si>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</si>
  <si>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</si>
  <si>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</si>
  <si>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</si>
  <si>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</si>
  <si>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</si>
  <si>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</si>
  <si>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</si>
  <si>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</si>
  <si>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</si>
  <si>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</si>
  <si>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</si>
  <si>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</si>
  <si>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</si>
  <si>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</si>
  <si>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</si>
  <si>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</si>
  <si>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</si>
  <si>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</si>
  <si>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</si>
  <si>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</si>
  <si>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</si>
  <si>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</si>
  <si>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</si>
  <si>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</si>
  <si>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</si>
  <si>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</si>
  <si>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</si>
  <si>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</si>
  <si>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</si>
  <si>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</si>
  <si>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</si>
  <si>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</si>
  <si>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</si>
  <si>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</si>
  <si>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</si>
  <si>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</si>
  <si>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</si>
  <si>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</si>
  <si>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</si>
  <si>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</si>
  <si>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</si>
  <si>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</si>
  <si>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</si>
  <si>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</si>
  <si>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</si>
  <si>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</si>
  <si>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</si>
  <si>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</si>
  <si>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</si>
  <si>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</si>
  <si>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</si>
  <si>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</si>
  <si>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</si>
  <si>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</si>
  <si>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</si>
  <si>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</si>
  <si>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</si>
  <si>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</si>
  <si>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</si>
  <si>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</si>
  <si>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</si>
  <si>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</si>
  <si>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</si>
  <si>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</si>
  <si>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</si>
  <si>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</si>
  <si>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</si>
  <si>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</si>
  <si>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</si>
  <si>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</si>
  <si>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</si>
  <si>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</si>
  <si>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</si>
  <si>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</si>
  <si>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</si>
  <si>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</si>
  <si>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</si>
  <si>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</si>
  <si>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</si>
  <si>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</si>
  <si>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</si>
  <si>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</si>
  <si>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</si>
  <si>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</si>
  <si>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</si>
  <si>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</si>
  <si>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</si>
  <si>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</si>
  <si>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</si>
  <si>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</si>
  <si>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</si>
  <si>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</si>
  <si>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</si>
  <si>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</si>
  <si>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</si>
  <si>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</si>
  <si>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</si>
  <si>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</si>
  <si>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</si>
  <si>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</si>
  <si>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</si>
  <si>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</si>
  <si>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</si>
  <si>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</si>
  <si>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</si>
  <si>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</si>
  <si>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</si>
  <si>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</si>
  <si>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</si>
  <si>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</si>
  <si>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</si>
  <si>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</si>
  <si>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</si>
  <si>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</si>
  <si>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</si>
  <si>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</si>
  <si>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</si>
  <si>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</si>
  <si>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</si>
  <si>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</si>
  <si>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</si>
  <si>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</si>
  <si>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</si>
  <si>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</si>
  <si>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</si>
  <si>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</si>
  <si>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</si>
  <si>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</si>
  <si>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</si>
  <si>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</si>
  <si>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</si>
  <si>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</si>
  <si>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</si>
  <si>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</si>
  <si>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</si>
  <si>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</si>
  <si>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</si>
  <si>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</si>
  <si>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</si>
  <si>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</si>
  <si>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</si>
  <si>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</si>
  <si>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</si>
  <si>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</si>
  <si>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</si>
  <si>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</si>
  <si>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</si>
  <si>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</si>
  <si>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</si>
  <si>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</si>
  <si>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</si>
  <si>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</si>
  <si>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</si>
  <si>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</si>
  <si>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</si>
  <si>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</si>
  <si>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</si>
  <si>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</si>
  <si>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</si>
  <si>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</si>
  <si>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</si>
  <si>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</si>
  <si>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</si>
  <si>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</si>
  <si>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</si>
  <si>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</si>
  <si>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</si>
  <si>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</si>
  <si>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</si>
  <si>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</si>
  <si>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</si>
  <si>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</si>
  <si>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</si>
  <si>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</si>
  <si>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</si>
  <si>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</si>
  <si>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</si>
  <si>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</si>
  <si>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</si>
  <si>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</si>
  <si>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</si>
  <si>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</si>
  <si>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</si>
  <si>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</si>
  <si>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</si>
  <si>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</si>
  <si>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</si>
  <si>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</si>
  <si>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</si>
  <si>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</si>
  <si>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</si>
  <si>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</si>
  <si>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</si>
  <si>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</si>
  <si>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</si>
  <si>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</si>
  <si>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</si>
  <si>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</si>
  <si>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</si>
  <si>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</si>
  <si>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</si>
  <si>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</si>
  <si>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</si>
  <si>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</si>
  <si>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</si>
  <si>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</si>
  <si>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</si>
  <si>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</si>
  <si>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</si>
  <si>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</si>
  <si>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</si>
  <si>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</si>
  <si>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</si>
  <si>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</si>
  <si>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</si>
  <si>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</si>
  <si>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</si>
  <si>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</si>
  <si>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</si>
  <si>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</si>
  <si>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</si>
  <si>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</si>
  <si>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</si>
  <si>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</si>
  <si>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</si>
  <si>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</si>
  <si>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</si>
  <si>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</si>
  <si>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</si>
  <si>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</si>
  <si>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</si>
  <si>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</si>
  <si>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</si>
  <si>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</si>
  <si>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</si>
  <si>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</si>
  <si>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</si>
  <si>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</si>
  <si>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</si>
  <si>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</si>
  <si>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</si>
  <si>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</si>
  <si>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</si>
  <si>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</si>
  <si>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</si>
  <si>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</si>
  <si>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</si>
  <si>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</si>
  <si>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</si>
  <si>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</si>
  <si>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</si>
  <si>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</si>
  <si>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</si>
  <si>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</si>
  <si>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</si>
  <si>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</si>
  <si>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</si>
  <si>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</si>
  <si>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</si>
  <si>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</si>
  <si>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</si>
  <si>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</si>
  <si>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</si>
  <si>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</si>
  <si>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</si>
  <si>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</si>
  <si>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</si>
  <si>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</si>
  <si>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</si>
  <si>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</si>
  <si>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</si>
  <si>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</si>
  <si>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</si>
  <si>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</si>
  <si>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</si>
  <si>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</si>
  <si>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</si>
  <si>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</si>
  <si>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</si>
  <si>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</si>
  <si>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</si>
  <si>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</si>
  <si>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</si>
  <si>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</si>
  <si>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</si>
  <si>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</si>
  <si>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</si>
  <si>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</si>
  <si>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</si>
  <si>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</si>
  <si>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</si>
  <si>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</si>
  <si>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</si>
  <si>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</si>
  <si>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</si>
  <si>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</si>
  <si>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</si>
  <si>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</si>
  <si>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</si>
  <si>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</si>
  <si>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</si>
  <si>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</si>
  <si>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</si>
  <si>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</si>
  <si>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</si>
  <si>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</si>
  <si>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</si>
  <si>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</si>
  <si>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</si>
  <si>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</si>
  <si>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</si>
  <si>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</si>
  <si>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</si>
  <si>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</si>
  <si>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</si>
  <si>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</si>
  <si>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</si>
  <si>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</si>
  <si>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</si>
  <si>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</si>
  <si>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</si>
  <si>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</si>
  <si>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</si>
  <si>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</si>
  <si>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</si>
  <si>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</si>
  <si>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</si>
  <si>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</si>
  <si>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</si>
  <si>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</si>
  <si>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</si>
  <si>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</si>
  <si>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</si>
  <si>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</si>
  <si>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</si>
  <si>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</si>
  <si>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</si>
  <si>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</si>
  <si>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</si>
  <si>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</si>
  <si>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</si>
  <si>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</si>
  <si>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</si>
  <si>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</si>
  <si>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</si>
  <si>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</si>
  <si>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</si>
  <si>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</si>
  <si>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</si>
  <si>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</si>
  <si>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</si>
  <si>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</si>
  <si>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</si>
  <si>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</si>
  <si>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</si>
  <si>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</si>
  <si>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</si>
  <si>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</si>
  <si>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</si>
  <si>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</si>
  <si>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</si>
  <si>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</si>
  <si>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</si>
  <si>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</si>
  <si>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</si>
  <si>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</si>
  <si>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</si>
  <si>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</si>
  <si>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</si>
  <si>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</si>
  <si>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</si>
  <si>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</si>
  <si>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</si>
  <si>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</si>
  <si>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</si>
  <si>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</si>
  <si>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</si>
  <si>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</si>
  <si>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</si>
  <si>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</si>
  <si>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</si>
  <si>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</si>
  <si>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</si>
  <si>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</si>
  <si>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</si>
  <si>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</si>
  <si>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</si>
  <si>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</si>
  <si>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</si>
  <si>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</si>
  <si>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</si>
  <si>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</si>
  <si>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</si>
  <si>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</si>
  <si>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</si>
  <si>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</si>
  <si>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</si>
  <si>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</si>
  <si>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</si>
  <si>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</si>
  <si>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</si>
  <si>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</si>
  <si>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</si>
  <si>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</si>
  <si>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</si>
  <si>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</si>
  <si>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</si>
  <si>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</si>
  <si>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</si>
  <si>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</si>
  <si>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</si>
  <si>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</si>
  <si>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</si>
  <si>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</si>
  <si>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</si>
  <si>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</si>
  <si>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</si>
  <si>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</si>
  <si>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</si>
  <si>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</si>
  <si>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</si>
  <si>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</si>
  <si>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</si>
  <si>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</si>
  <si>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</si>
  <si>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</si>
  <si>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</si>
  <si>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</si>
  <si>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</si>
  <si>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</si>
  <si>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</si>
  <si>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</si>
  <si>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</si>
  <si>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</si>
  <si>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</si>
  <si>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</si>
  <si>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</si>
  <si>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</si>
  <si>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</si>
  <si>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</si>
  <si>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</si>
  <si>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</si>
  <si>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</si>
  <si>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</si>
  <si>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</si>
  <si>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</si>
  <si>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</si>
  <si>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</si>
  <si>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</si>
  <si>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</si>
  <si>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</si>
  <si>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</si>
  <si>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</si>
  <si>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</si>
  <si>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</si>
  <si>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</si>
  <si>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</si>
  <si>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</si>
  <si>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</si>
  <si>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</si>
  <si>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</si>
  <si>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</si>
  <si>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</si>
  <si>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</si>
  <si>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</si>
  <si>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</si>
  <si>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</si>
  <si>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</si>
  <si>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</si>
  <si>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</si>
  <si>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</si>
  <si>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</si>
  <si>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</si>
  <si>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</si>
  <si>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</si>
  <si>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</si>
  <si>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</si>
  <si>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</si>
  <si>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</si>
  <si>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</si>
  <si>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</si>
  <si>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</si>
  <si>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</si>
  <si>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</si>
  <si>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</si>
  <si>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</si>
  <si>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</si>
  <si>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</si>
  <si>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</si>
  <si>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</si>
  <si>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</si>
  <si>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</si>
  <si>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</si>
  <si>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</si>
  <si>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</si>
  <si>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</si>
  <si>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</si>
  <si>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</si>
  <si>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</si>
  <si>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</si>
  <si>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</si>
  <si>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</si>
  <si>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</si>
  <si>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</si>
  <si>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</si>
  <si>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</si>
  <si>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</si>
  <si>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</si>
  <si>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</si>
  <si>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</si>
  <si>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</si>
  <si>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</si>
  <si>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</si>
  <si>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</si>
  <si>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</si>
  <si>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</si>
  <si>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</si>
  <si>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</si>
  <si>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</si>
  <si>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</si>
  <si>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</si>
  <si>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</si>
  <si>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</si>
  <si>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</si>
  <si>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</si>
  <si>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</si>
  <si>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</si>
  <si>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</si>
  <si>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</si>
  <si>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</si>
  <si>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</si>
  <si>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</si>
  <si>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</si>
  <si>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</si>
  <si>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</si>
  <si>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</si>
  <si>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</si>
  <si>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</si>
  <si>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</si>
  <si>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</si>
  <si>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</si>
  <si>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</si>
  <si>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</si>
  <si>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</si>
  <si>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</si>
  <si>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</si>
  <si>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</si>
  <si>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</si>
  <si>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</si>
  <si>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</si>
  <si>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</si>
  <si>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</si>
  <si>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</si>
  <si>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</si>
  <si>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</si>
  <si>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</si>
  <si>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</si>
  <si>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</si>
  <si>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</si>
  <si>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</si>
  <si>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</si>
  <si>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</si>
  <si>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</si>
  <si>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</si>
  <si>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</si>
  <si>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</si>
  <si>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</si>
  <si>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</si>
  <si>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</si>
  <si>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</si>
  <si>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</si>
  <si>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</si>
  <si>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</si>
  <si>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</si>
  <si>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</si>
  <si>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</si>
  <si>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</si>
  <si>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</si>
  <si>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</si>
  <si>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</si>
  <si>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</si>
  <si>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</si>
  <si>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</si>
  <si>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</si>
  <si>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</si>
  <si>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</si>
  <si>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</si>
  <si>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</si>
  <si>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</si>
  <si>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</si>
  <si>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</si>
  <si>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</si>
  <si>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</si>
  <si>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</si>
  <si>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</si>
  <si>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</si>
  <si>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</si>
  <si>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</si>
  <si>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</si>
  <si>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</si>
  <si>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</si>
  <si>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</si>
  <si>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</si>
  <si>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</si>
  <si>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</si>
  <si>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</si>
  <si>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</si>
  <si>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</si>
  <si>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</si>
  <si>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</si>
  <si>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</si>
  <si>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</si>
  <si>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</si>
  <si>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</si>
  <si>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</si>
  <si>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</si>
  <si>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</si>
  <si>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</si>
  <si>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</si>
  <si>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</si>
  <si>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</si>
  <si>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</si>
  <si>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</si>
  <si>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</si>
  <si>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</si>
  <si>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</si>
  <si>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</si>
  <si>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</si>
  <si>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</si>
  <si>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</si>
  <si>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</si>
  <si>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</si>
  <si>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</si>
  <si>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</si>
  <si>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</si>
  <si>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</si>
  <si>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</si>
  <si>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</si>
  <si>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</si>
  <si>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</si>
  <si>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</si>
  <si>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</si>
  <si>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</si>
  <si>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</si>
  <si>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</si>
  <si>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</si>
  <si>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</si>
  <si>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</si>
  <si>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</si>
  <si>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</si>
  <si>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</si>
  <si>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</si>
  <si>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</si>
  <si>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</si>
  <si>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</si>
  <si>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</si>
  <si>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</si>
  <si>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</si>
  <si>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</si>
  <si>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</si>
  <si>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</si>
  <si>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</si>
  <si>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</si>
  <si>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</si>
  <si>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</si>
  <si>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</si>
  <si>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</si>
  <si>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</si>
  <si>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</si>
  <si>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</si>
  <si>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</si>
  <si>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</si>
  <si>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</si>
  <si>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</si>
  <si>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</si>
  <si>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</si>
  <si>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</si>
  <si>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</si>
  <si>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</si>
  <si>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</si>
  <si>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</si>
  <si>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</si>
  <si>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</si>
  <si>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</si>
  <si>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</si>
  <si>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</si>
  <si>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</si>
  <si>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</si>
  <si>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</si>
  <si>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</si>
  <si>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</si>
  <si>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</si>
  <si>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</si>
  <si>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</si>
  <si>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</si>
  <si>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</si>
  <si>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</si>
  <si>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</si>
  <si>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</si>
  <si>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</si>
  <si>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</si>
  <si>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</si>
  <si>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</si>
  <si>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</si>
  <si>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</si>
  <si>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</si>
  <si>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</si>
  <si>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</si>
  <si>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</si>
  <si>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</si>
  <si>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</si>
  <si>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</si>
  <si>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</si>
  <si>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</si>
  <si>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</si>
  <si>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</si>
  <si>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</si>
  <si>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</si>
  <si>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</si>
  <si>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</si>
  <si>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</si>
  <si>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</si>
  <si>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</si>
  <si>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</si>
  <si>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</si>
  <si>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</si>
  <si>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</si>
  <si>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</si>
  <si>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</si>
  <si>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</si>
  <si>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</si>
  <si>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</si>
  <si>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</si>
  <si>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</si>
  <si>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</si>
  <si>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</si>
  <si>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</si>
  <si>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</si>
  <si>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</si>
  <si>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</si>
  <si>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</si>
  <si>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</si>
  <si>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</si>
  <si>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</si>
  <si>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</si>
  <si>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</si>
  <si>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</si>
  <si>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</si>
  <si>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</si>
  <si>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</si>
  <si>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</si>
  <si>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</si>
  <si>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</si>
  <si>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</si>
  <si>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</si>
  <si>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</si>
  <si>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</si>
  <si>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</si>
  <si>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</si>
  <si>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</si>
  <si>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</si>
  <si>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</si>
  <si>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</si>
  <si>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</si>
  <si>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</si>
  <si>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</si>
  <si>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</si>
  <si>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</si>
  <si>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</si>
  <si>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</si>
  <si>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</si>
  <si>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</si>
  <si>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</si>
  <si>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</si>
  <si>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</si>
  <si>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</si>
  <si>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</si>
  <si>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</si>
  <si>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</si>
  <si>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</si>
  <si>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</si>
  <si>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</si>
  <si>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</si>
  <si>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</si>
  <si>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</si>
  <si>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</si>
  <si>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</si>
  <si>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</si>
  <si>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</si>
  <si>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</si>
  <si>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</si>
  <si>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</si>
  <si>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</si>
  <si>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</si>
  <si>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</si>
  <si>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</si>
  <si>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</si>
  <si>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</si>
  <si>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</si>
  <si>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</si>
  <si>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</si>
  <si>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</si>
  <si>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</si>
  <si>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</si>
  <si>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</si>
  <si>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</si>
  <si>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</si>
  <si>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</si>
  <si>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</si>
  <si>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</si>
  <si>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</si>
  <si>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</si>
  <si>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</si>
  <si>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</si>
  <si>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</si>
  <si>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</si>
  <si>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</si>
  <si>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</si>
  <si>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</si>
  <si>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</si>
  <si>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</si>
  <si>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</si>
  <si>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</si>
  <si>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</si>
  <si>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</si>
  <si>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</si>
  <si>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</si>
  <si>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</si>
  <si>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</si>
  <si>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</si>
  <si>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</si>
  <si>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</si>
  <si>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</si>
  <si>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</si>
  <si>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</si>
  <si>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</si>
  <si>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</si>
  <si>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</si>
  <si>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</si>
  <si>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</si>
  <si>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</si>
  <si>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</si>
  <si>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</si>
  <si>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</si>
  <si>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</si>
  <si>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</si>
  <si>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</si>
  <si>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</si>
  <si>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</si>
  <si>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</si>
  <si>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</si>
  <si>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</si>
  <si>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</si>
  <si>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</si>
  <si>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</si>
  <si>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</si>
  <si>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</si>
  <si>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</si>
  <si>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</si>
  <si>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</si>
  <si>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</si>
  <si>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</si>
  <si>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</si>
  <si>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</si>
  <si>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</si>
  <si>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</si>
  <si>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</si>
  <si>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</si>
  <si>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</si>
  <si>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</si>
  <si>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</si>
  <si>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</si>
  <si>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</si>
  <si>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</si>
  <si>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</si>
  <si>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</si>
  <si>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</si>
  <si>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</si>
  <si>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</si>
  <si>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</si>
  <si>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</si>
  <si>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</si>
  <si>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</si>
  <si>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</si>
  <si>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</si>
  <si>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</si>
  <si>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</si>
  <si>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</si>
  <si>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</si>
  <si>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</si>
  <si>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</si>
  <si>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</si>
  <si>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</si>
  <si>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</si>
  <si>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</si>
  <si>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</si>
  <si>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</si>
  <si>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</si>
  <si>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</si>
  <si>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</si>
  <si>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</si>
  <si>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</si>
  <si>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</si>
  <si>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</si>
  <si>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</si>
  <si>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</si>
  <si>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</si>
  <si>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</si>
  <si>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</si>
  <si>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</si>
  <si>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</si>
  <si>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</si>
  <si>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</si>
  <si>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</si>
  <si>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</si>
  <si>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</si>
  <si>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</si>
  <si>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</si>
  <si>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</si>
  <si>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</si>
  <si>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</si>
  <si>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</si>
  <si>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</si>
  <si>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</si>
  <si>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</si>
  <si>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</si>
  <si>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</si>
  <si>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</si>
  <si>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</si>
  <si>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</si>
  <si>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</si>
  <si>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</si>
  <si>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</si>
  <si>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</si>
  <si>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</si>
  <si>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</si>
  <si>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</si>
  <si>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</si>
  <si>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</si>
  <si>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</si>
  <si>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</si>
  <si>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</si>
  <si>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</si>
  <si>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</si>
  <si>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</si>
  <si>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</si>
  <si>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</si>
  <si>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</si>
  <si>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</si>
  <si>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</si>
  <si>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</si>
  <si>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</si>
  <si>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</si>
  <si>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</si>
  <si>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</si>
  <si>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</si>
  <si>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</si>
  <si>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</si>
  <si>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</si>
  <si>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</si>
  <si>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</si>
  <si>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</si>
  <si>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</si>
  <si>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</si>
  <si>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</si>
  <si>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</si>
  <si>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</si>
  <si>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</si>
  <si>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</si>
  <si>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</si>
  <si>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</si>
  <si>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</si>
  <si>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</si>
  <si>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</si>
  <si>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</si>
  <si>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</si>
  <si>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</si>
  <si>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</si>
  <si>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</si>
  <si>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</si>
  <si>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</si>
  <si>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</si>
  <si>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</si>
  <si>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</si>
  <si>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</si>
  <si>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</si>
  <si>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</si>
  <si>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</si>
  <si>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</si>
  <si>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</si>
  <si>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</si>
  <si>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</si>
  <si>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</si>
  <si>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</si>
  <si>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</si>
  <si>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</si>
  <si>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</si>
  <si>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</si>
  <si>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</si>
  <si>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</si>
  <si>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</si>
  <si>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</si>
  <si>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</si>
  <si>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</si>
  <si>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</si>
  <si>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</si>
  <si>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</si>
  <si>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</si>
  <si>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</si>
  <si>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</si>
  <si>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</si>
  <si>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</si>
  <si>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</si>
  <si>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</si>
  <si>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</si>
  <si>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</si>
  <si>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</si>
  <si>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</si>
  <si>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</si>
  <si>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</si>
  <si>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</si>
  <si>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</si>
  <si>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</si>
  <si>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</si>
  <si>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</si>
  <si>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</si>
  <si>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</si>
  <si>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</si>
  <si>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</si>
  <si>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</si>
  <si>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</si>
  <si>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</si>
  <si>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</si>
  <si>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</si>
  <si>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</si>
  <si>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</si>
  <si>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</si>
  <si>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</si>
  <si>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</si>
  <si>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</si>
  <si>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</si>
  <si>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</si>
  <si>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</si>
  <si>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</si>
  <si>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</si>
  <si>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</si>
  <si>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</si>
  <si>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</si>
  <si>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</si>
  <si>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</si>
  <si>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</si>
  <si>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</si>
  <si>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</si>
  <si>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</si>
  <si>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</si>
  <si>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</si>
  <si>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</si>
  <si>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</si>
  <si>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</si>
  <si>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</si>
  <si>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</si>
  <si>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</si>
  <si>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</si>
  <si>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</si>
  <si>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</si>
  <si>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</si>
  <si>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</si>
  <si>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</si>
  <si>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</si>
  <si>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</si>
  <si>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</si>
  <si>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</si>
  <si>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</si>
  <si>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</si>
  <si>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</si>
  <si>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</si>
  <si>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</si>
  <si>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</si>
  <si>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</si>
  <si>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</si>
  <si>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</si>
  <si>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</si>
  <si>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</si>
  <si>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</si>
  <si>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</si>
  <si>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</si>
  <si>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</si>
  <si>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</si>
  <si>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</si>
  <si>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</si>
  <si>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</si>
  <si>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</si>
  <si>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</si>
  <si>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</si>
  <si>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</si>
  <si>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</si>
  <si>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</si>
  <si>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</si>
  <si>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</si>
  <si>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</si>
  <si>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</si>
  <si>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</si>
  <si>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</si>
  <si>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</si>
  <si>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</si>
  <si>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</si>
  <si>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</si>
  <si>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</si>
  <si>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</si>
  <si>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</si>
  <si>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</si>
  <si>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</si>
  <si>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</si>
  <si>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</si>
  <si>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</si>
  <si>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</si>
  <si>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</si>
  <si>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</si>
  <si>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</si>
  <si>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</si>
  <si>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</si>
  <si>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</si>
  <si>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</si>
  <si>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</si>
  <si>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</si>
  <si>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</si>
  <si>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</si>
  <si>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</si>
  <si>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</si>
  <si>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</si>
  <si>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</si>
  <si>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</si>
  <si>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</si>
  <si>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</si>
  <si>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</si>
  <si>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</si>
  <si>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</si>
  <si>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</si>
  <si>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</si>
  <si>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</si>
  <si>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</si>
  <si>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</si>
  <si>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</si>
  <si>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</si>
  <si>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</si>
  <si>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</si>
  <si>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</si>
  <si>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</si>
  <si>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</si>
  <si>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</si>
  <si>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</si>
  <si>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</si>
  <si>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</si>
  <si>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</si>
  <si>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</si>
  <si>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</si>
  <si>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</si>
  <si>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</si>
  <si>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</si>
  <si>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</si>
  <si>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</si>
  <si>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</si>
  <si>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</si>
  <si>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</si>
  <si>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</si>
  <si>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</si>
  <si>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</si>
  <si>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</si>
  <si>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</si>
  <si>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</si>
  <si>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</si>
  <si>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</si>
  <si>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</si>
  <si>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</si>
  <si>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</si>
  <si>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</si>
  <si>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</si>
  <si>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</si>
  <si>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</si>
  <si>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</si>
  <si>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</si>
  <si>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</si>
  <si>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</si>
  <si>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</si>
  <si>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</si>
  <si>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</si>
  <si>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</si>
  <si>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</si>
  <si>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</si>
  <si>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</si>
  <si>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</si>
  <si>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</si>
  <si>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</si>
  <si>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</si>
  <si>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</si>
  <si>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</si>
  <si>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</si>
  <si>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</si>
  <si>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</si>
  <si>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</si>
  <si>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</si>
  <si>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</si>
  <si>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</si>
  <si>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</si>
  <si>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</si>
  <si>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</si>
  <si>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</si>
  <si>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</si>
  <si>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</si>
  <si>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</si>
  <si>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</si>
  <si>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</si>
  <si>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</si>
  <si>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</si>
  <si>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</si>
  <si>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</si>
  <si>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</si>
  <si>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</si>
  <si>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</si>
  <si>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</si>
  <si>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</si>
  <si>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</si>
  <si>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</si>
  <si>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</si>
  <si>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</si>
  <si>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</si>
  <si>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</si>
  <si>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</si>
  <si>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</si>
  <si>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</si>
  <si>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</si>
  <si>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</si>
  <si>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</si>
  <si>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</si>
  <si>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</si>
  <si>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</si>
  <si>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</si>
  <si>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</si>
  <si>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</si>
  <si>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</si>
  <si>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</si>
  <si>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</si>
  <si>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</si>
  <si>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</si>
  <si>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</si>
  <si>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</si>
  <si>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</si>
  <si>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</si>
  <si>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</si>
  <si>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</si>
  <si>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</si>
  <si>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</si>
  <si>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</si>
  <si>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</si>
  <si>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</si>
  <si>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</si>
  <si>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</si>
  <si>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</si>
  <si>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</si>
  <si>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</si>
  <si>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</si>
  <si>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</si>
  <si>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</si>
  <si>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</si>
  <si>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</si>
  <si>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</si>
  <si>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</si>
  <si>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</si>
  <si>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</si>
  <si>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</si>
  <si>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</si>
  <si>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</si>
  <si>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</si>
  <si>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</si>
  <si>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</si>
  <si>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</si>
  <si>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</si>
  <si>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</si>
  <si>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</si>
  <si>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</si>
  <si>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</si>
  <si>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</si>
  <si>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</si>
  <si>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</si>
  <si>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</si>
  <si>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</si>
  <si>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</si>
  <si>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</si>
  <si>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</si>
  <si>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</si>
  <si>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</si>
  <si>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</si>
  <si>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</si>
  <si>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</si>
  <si>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</si>
  <si>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</si>
  <si>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</si>
  <si>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</si>
  <si>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</si>
  <si>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</si>
  <si>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</si>
  <si>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</si>
  <si>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</si>
  <si>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</si>
  <si>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</si>
  <si>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</si>
  <si>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</si>
  <si>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</si>
  <si>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</si>
  <si>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</si>
  <si>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</si>
  <si>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</si>
  <si>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</si>
  <si>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</si>
  <si>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</si>
  <si>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</si>
  <si>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</si>
  <si>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</si>
  <si>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</si>
  <si>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</si>
  <si>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</si>
  <si>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</si>
  <si>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</si>
  <si>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</si>
  <si>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</si>
  <si>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</si>
  <si>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</si>
  <si>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</si>
  <si>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</si>
  <si>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</si>
  <si>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</si>
  <si>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</si>
  <si>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</si>
  <si>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</si>
  <si>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</si>
  <si>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</si>
  <si>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</si>
  <si>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</si>
  <si>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</si>
  <si>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</si>
  <si>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</si>
  <si>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</si>
  <si>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</si>
  <si>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</si>
  <si>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</si>
  <si>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</si>
  <si>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</si>
  <si>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</si>
  <si>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</si>
  <si>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</si>
  <si>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</si>
  <si>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</si>
  <si>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</si>
  <si>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</si>
  <si>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</si>
  <si>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</si>
  <si>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</si>
  <si>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</si>
  <si>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</si>
  <si>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</si>
  <si>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</si>
  <si>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</si>
  <si>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</si>
  <si>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</si>
  <si>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</si>
  <si>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</si>
  <si>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</si>
  <si>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</si>
  <si>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</si>
  <si>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</si>
  <si>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</si>
  <si>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</si>
  <si>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</si>
  <si>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</si>
  <si>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</si>
  <si>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</si>
  <si>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</si>
  <si>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</si>
  <si>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</si>
  <si>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</si>
  <si>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</si>
  <si>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</si>
  <si>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</si>
  <si>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</si>
  <si>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</si>
  <si>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</si>
  <si>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</si>
  <si>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</si>
  <si>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</si>
  <si>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</si>
  <si>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</si>
  <si>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</si>
  <si>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</si>
  <si>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</si>
  <si>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</si>
  <si>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</si>
  <si>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</si>
  <si>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</si>
  <si>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</si>
  <si>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</si>
  <si>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</si>
  <si>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</si>
  <si>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</si>
  <si>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</si>
  <si>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</si>
  <si>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</si>
  <si>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</si>
  <si>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</si>
  <si>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</si>
  <si>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</si>
  <si>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</si>
  <si>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</si>
  <si>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</si>
  <si>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</si>
  <si>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</si>
  <si>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</si>
  <si>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</si>
  <si>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</si>
  <si>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</si>
  <si>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</si>
  <si>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</si>
  <si>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</si>
  <si>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</si>
  <si>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</si>
  <si>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</si>
  <si>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</si>
  <si>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</si>
  <si>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</si>
  <si>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</si>
  <si>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</si>
  <si>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</si>
  <si>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</si>
  <si>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</si>
  <si>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</si>
  <si>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</si>
  <si>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</si>
  <si>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</si>
  <si>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</si>
  <si>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</si>
  <si>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</si>
  <si>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</si>
  <si>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</si>
  <si>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</si>
  <si>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</si>
  <si>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</si>
  <si>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</si>
  <si>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</si>
  <si>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</si>
  <si>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</si>
  <si>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</si>
  <si>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</si>
  <si>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</si>
  <si>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</si>
  <si>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</si>
  <si>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</si>
  <si>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</si>
  <si>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</si>
  <si>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</si>
  <si>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</si>
  <si>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</si>
  <si>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</si>
  <si>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</si>
  <si>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</si>
  <si>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</si>
  <si>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</si>
  <si>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</si>
  <si>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</si>
  <si>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</si>
  <si>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</si>
  <si>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</si>
  <si>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</si>
  <si>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</si>
  <si>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</si>
  <si>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</si>
  <si>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</si>
  <si>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</si>
  <si>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</si>
  <si>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</si>
  <si>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</si>
  <si>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</si>
  <si>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</si>
  <si>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</si>
  <si>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</si>
  <si>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</si>
  <si>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</si>
  <si>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</si>
  <si>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</si>
  <si>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</si>
  <si>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</si>
  <si>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</si>
  <si>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</si>
  <si>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</si>
  <si>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</si>
  <si>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</si>
  <si>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</si>
  <si>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</si>
  <si>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</si>
  <si>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</si>
  <si>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</si>
  <si>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</si>
  <si>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</si>
  <si>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</si>
  <si>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</si>
  <si>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</si>
  <si>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</si>
  <si>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</si>
  <si>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</si>
  <si>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</si>
  <si>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</si>
  <si>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</si>
  <si>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</si>
  <si>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</si>
  <si>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</si>
  <si>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</si>
  <si>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</si>
  <si>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</si>
  <si>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</si>
  <si>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</si>
  <si>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</si>
  <si>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</si>
  <si>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</si>
  <si>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</si>
  <si>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</si>
  <si>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</si>
  <si>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</si>
  <si>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</si>
  <si>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</si>
  <si>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</si>
  <si>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</si>
  <si>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</si>
  <si>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</si>
  <si>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</si>
  <si>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</si>
  <si>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</si>
  <si>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</si>
  <si>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</si>
  <si>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</si>
  <si>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</si>
  <si>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</si>
  <si>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</si>
  <si>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</si>
  <si>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</si>
  <si>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</si>
  <si>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</si>
  <si>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</si>
  <si>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</si>
  <si>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</si>
  <si>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</si>
  <si>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</si>
  <si>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</si>
  <si>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</si>
  <si>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</si>
  <si>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</si>
  <si>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</si>
  <si>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</si>
  <si>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</si>
  <si>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</si>
  <si>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</si>
  <si>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</si>
  <si>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</si>
  <si>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</si>
  <si>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</si>
  <si>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</si>
  <si>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</si>
  <si>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</si>
  <si>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</si>
  <si>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</si>
  <si>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</si>
  <si>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</si>
  <si>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</si>
  <si>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</si>
  <si>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</si>
  <si>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</si>
  <si>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</si>
  <si>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</si>
  <si>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</si>
  <si>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</si>
  <si>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</si>
  <si>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</si>
  <si>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</si>
  <si>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</si>
  <si>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</si>
  <si>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</si>
  <si>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</si>
  <si>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</si>
  <si>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</si>
  <si>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</si>
  <si>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</si>
  <si>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</si>
  <si>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</si>
  <si>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</si>
  <si>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</si>
  <si>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</si>
  <si>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</si>
  <si>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</si>
  <si>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</si>
  <si>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</si>
  <si>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</si>
  <si>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</si>
  <si>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</si>
  <si>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</si>
  <si>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</si>
  <si>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</si>
  <si>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</si>
  <si>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</si>
  <si>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</si>
  <si>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</si>
  <si>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</si>
  <si>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</si>
  <si>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</si>
  <si>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</si>
  <si>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</si>
  <si>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</si>
  <si>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</si>
  <si>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</si>
  <si>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</si>
  <si>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</si>
  <si>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</si>
  <si>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</si>
  <si>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</si>
  <si>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</si>
  <si>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</si>
  <si>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</si>
  <si>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</si>
  <si>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</si>
  <si>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</si>
  <si>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</si>
  <si>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</si>
  <si>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</si>
  <si>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</si>
  <si>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</si>
  <si>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</si>
  <si>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</si>
  <si>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</si>
  <si>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</si>
  <si>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</si>
  <si>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</si>
  <si>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</si>
  <si>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</si>
  <si>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</si>
  <si>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</si>
  <si>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</si>
  <si>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</si>
  <si>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</si>
  <si>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</si>
  <si>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</si>
  <si>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</si>
  <si>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</si>
  <si>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</si>
  <si>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</si>
  <si>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</si>
  <si>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</si>
  <si>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</si>
  <si>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</si>
  <si>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</si>
  <si>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</si>
  <si>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</si>
  <si>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</si>
  <si>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</si>
  <si>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</si>
  <si>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</si>
  <si>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</si>
  <si>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</si>
  <si>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</si>
  <si>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</si>
  <si>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</si>
  <si>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</si>
  <si>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</si>
  <si>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</si>
  <si>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</si>
  <si>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</si>
  <si>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</si>
  <si>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</si>
  <si>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</si>
  <si>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</si>
  <si>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</si>
  <si>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</si>
  <si>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</si>
  <si>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</si>
  <si>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</si>
  <si>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</si>
  <si>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</si>
  <si>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</si>
  <si>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</si>
  <si>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</si>
  <si>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</si>
  <si>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</si>
  <si>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</si>
  <si>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</si>
  <si>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</si>
  <si>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</si>
  <si>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</si>
  <si>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</si>
  <si>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</si>
  <si>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</si>
  <si>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</si>
  <si>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</si>
  <si>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</si>
  <si>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</si>
  <si>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</si>
  <si>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</si>
  <si>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</si>
  <si>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</si>
  <si>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</si>
  <si>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</si>
  <si>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</si>
  <si>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</si>
  <si>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</si>
  <si>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</si>
  <si>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</si>
  <si>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</si>
  <si>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</si>
  <si>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</si>
  <si>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</si>
  <si>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</si>
  <si>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</si>
  <si>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</si>
  <si>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</si>
  <si>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</si>
  <si>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</si>
  <si>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</si>
  <si>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</si>
  <si>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</si>
  <si>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</si>
  <si>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</si>
  <si>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</si>
  <si>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</si>
  <si>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</si>
  <si>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</si>
  <si>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</si>
  <si>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</si>
  <si>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</si>
  <si>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</si>
  <si>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</si>
  <si>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</si>
  <si>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</si>
  <si>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</si>
  <si>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</si>
  <si>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</si>
  <si>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</si>
  <si>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</si>
  <si>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</si>
  <si>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</si>
  <si>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</si>
  <si>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</si>
  <si>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</si>
  <si>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</si>
  <si>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</si>
  <si>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</si>
  <si>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</si>
  <si>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</si>
  <si>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</si>
  <si>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</si>
  <si>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</si>
  <si>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</si>
  <si>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</si>
  <si>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</si>
  <si>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</si>
  <si>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</si>
  <si>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</si>
  <si>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</si>
  <si>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</si>
  <si>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</si>
  <si>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</si>
  <si>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</si>
  <si>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</si>
  <si>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</si>
  <si>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</si>
  <si>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</si>
  <si>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</si>
  <si>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</si>
  <si>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</si>
  <si>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</si>
  <si>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</si>
  <si>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</si>
  <si>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</si>
  <si>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</si>
  <si>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</si>
  <si>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</si>
  <si>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</si>
  <si>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</si>
  <si>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</si>
  <si>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</si>
  <si>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</si>
  <si>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</si>
  <si>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</si>
  <si>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</si>
  <si>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</si>
  <si>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</si>
  <si>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</si>
  <si>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</si>
  <si>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</si>
  <si>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</si>
  <si>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</si>
  <si>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</si>
  <si>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</si>
  <si>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</si>
  <si>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</si>
  <si>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</si>
  <si>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</si>
  <si>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</si>
  <si>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</si>
  <si>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</si>
  <si>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</si>
  <si>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</si>
  <si>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</si>
  <si>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</si>
  <si>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</si>
  <si>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</si>
  <si>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</si>
  <si>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</si>
  <si>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</si>
  <si>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</si>
  <si>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</si>
  <si>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</si>
  <si>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</si>
  <si>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</si>
  <si>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</si>
  <si>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</si>
  <si>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</si>
  <si>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</si>
  <si>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</si>
  <si>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</si>
  <si>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</si>
  <si>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</si>
  <si>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</si>
  <si>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</si>
  <si>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</si>
  <si>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</si>
  <si>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</si>
  <si>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</si>
  <si>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</si>
  <si>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</si>
  <si>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</si>
  <si>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</si>
  <si>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</si>
  <si>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</si>
  <si>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</si>
  <si>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</si>
  <si>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</si>
  <si>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</si>
  <si>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</si>
  <si>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</si>
  <si>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</si>
  <si>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</si>
  <si>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</si>
  <si>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</si>
  <si>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</si>
  <si>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</si>
  <si>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</si>
  <si>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</si>
  <si>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</si>
  <si>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</si>
  <si>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</si>
  <si>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</si>
  <si>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</si>
  <si>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</si>
  <si>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</si>
  <si>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</si>
  <si>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</si>
  <si>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</si>
  <si>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</si>
  <si>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</si>
  <si>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</si>
  <si>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</si>
  <si>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</si>
  <si>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</si>
  <si>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</si>
  <si>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</si>
  <si>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</si>
  <si>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</si>
  <si>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</si>
  <si>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</si>
  <si>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</si>
  <si>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</si>
  <si>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</si>
  <si>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</si>
  <si>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</si>
  <si>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</si>
  <si>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</si>
  <si>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</si>
  <si>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</si>
  <si>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</si>
  <si>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</si>
  <si>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</si>
  <si>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</si>
  <si>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</si>
  <si>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</si>
  <si>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</si>
  <si>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</si>
  <si>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</si>
  <si>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</si>
  <si>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</si>
  <si>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</si>
  <si>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</si>
  <si>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</si>
  <si>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</si>
  <si>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</si>
  <si>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</si>
  <si>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</si>
  <si>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</si>
  <si>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</si>
  <si>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</si>
  <si>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</si>
  <si>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</si>
  <si>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</si>
  <si>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</si>
  <si>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</si>
  <si>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</si>
  <si>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</si>
  <si>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</si>
  <si>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</si>
  <si>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</si>
  <si>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</si>
  <si>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</si>
  <si>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</si>
  <si>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</si>
  <si>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</si>
  <si>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</si>
  <si>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</si>
  <si>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</si>
  <si>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</si>
  <si>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</si>
  <si>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</si>
  <si>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</si>
  <si>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</si>
  <si>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</si>
  <si>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</si>
  <si>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</si>
  <si>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</si>
  <si>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</si>
  <si>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</si>
  <si>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</si>
  <si>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</si>
  <si>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</si>
  <si>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</si>
  <si>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</si>
  <si>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</si>
  <si>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</si>
  <si>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</si>
  <si>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</si>
  <si>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</si>
  <si>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</si>
  <si>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</si>
  <si>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</si>
  <si>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</si>
  <si>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</si>
  <si>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</si>
  <si>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</si>
  <si>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</si>
  <si>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</si>
  <si>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</si>
  <si>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</si>
  <si>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</si>
  <si>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</si>
  <si>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</si>
  <si>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</si>
  <si>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</si>
  <si>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</si>
  <si>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</si>
  <si>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</si>
  <si>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</si>
  <si>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</si>
  <si>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</si>
  <si>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</si>
  <si>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</si>
  <si>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</si>
  <si>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</si>
  <si>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</si>
  <si>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</si>
  <si>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</si>
  <si>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</si>
  <si>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</si>
  <si>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</si>
  <si>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</si>
  <si>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</si>
  <si>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</si>
  <si>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</si>
  <si>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</si>
  <si>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</si>
  <si>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</si>
  <si>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</si>
  <si>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</si>
  <si>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</si>
  <si>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</si>
  <si>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</si>
  <si>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</si>
  <si>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</si>
  <si>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</si>
  <si>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</si>
  <si>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</si>
  <si>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</si>
  <si>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</si>
  <si>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</si>
  <si>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</si>
  <si>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</si>
  <si>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</si>
  <si>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</si>
  <si>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</si>
  <si>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</si>
  <si>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</si>
  <si>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</si>
  <si>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</si>
  <si>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</si>
  <si>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</si>
  <si>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</si>
  <si>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</si>
  <si>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</si>
  <si>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</si>
  <si>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</si>
  <si>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</si>
  <si>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</si>
  <si>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</si>
  <si>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</si>
  <si>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</si>
  <si>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</si>
  <si>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</si>
  <si>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</si>
  <si>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</si>
  <si>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</si>
  <si>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</si>
  <si>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</si>
  <si>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</si>
  <si>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</si>
  <si>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</si>
  <si>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</si>
  <si>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</si>
  <si>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</si>
  <si>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</si>
  <si>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</si>
  <si>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</si>
  <si>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</si>
  <si>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</si>
  <si>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</si>
  <si>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</si>
  <si>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</si>
  <si>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</si>
  <si>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</si>
  <si>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</si>
  <si>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</si>
  <si>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</si>
  <si>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</si>
  <si>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</si>
  <si>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</si>
  <si>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</si>
  <si>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</si>
  <si>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</si>
  <si>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</si>
  <si>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</si>
  <si>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</si>
  <si>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</si>
  <si>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</si>
  <si>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</si>
  <si>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</si>
  <si>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</si>
  <si>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</si>
  <si>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</si>
  <si>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</si>
  <si>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</si>
  <si>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</si>
  <si>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</si>
  <si>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</si>
  <si>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</si>
  <si>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</si>
  <si>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</si>
  <si>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</si>
  <si>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</si>
  <si>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</si>
  <si>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</si>
  <si>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</si>
  <si>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</si>
  <si>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</si>
  <si>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</si>
  <si>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</si>
  <si>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</si>
  <si>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</si>
  <si>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</si>
  <si>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</si>
  <si>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</si>
  <si>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</si>
  <si>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</si>
  <si>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</si>
  <si>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</si>
  <si>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</si>
  <si>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</si>
  <si>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</si>
  <si>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</si>
  <si>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</si>
  <si>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</si>
  <si>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</si>
  <si>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</si>
  <si>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</si>
  <si>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</si>
  <si>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</si>
  <si>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</si>
  <si>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</si>
  <si>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</si>
  <si>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</si>
  <si>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</si>
  <si>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</si>
  <si>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</si>
  <si>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</si>
  <si>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</si>
  <si>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</si>
  <si>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</si>
  <si>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</si>
  <si>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</si>
  <si>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</si>
  <si>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</si>
  <si>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</si>
  <si>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</si>
  <si>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</si>
  <si>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</si>
  <si>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</si>
  <si>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</si>
  <si>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</si>
  <si>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</si>
  <si>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</si>
  <si>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</si>
  <si>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</si>
  <si>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</si>
  <si>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</si>
  <si>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</si>
  <si>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</si>
  <si>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</si>
  <si>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</si>
  <si>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</si>
  <si>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</si>
  <si>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</si>
  <si>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</si>
  <si>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</si>
  <si>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</si>
  <si>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</si>
  <si>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</si>
  <si>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</si>
  <si>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</si>
  <si>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</si>
  <si>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</si>
  <si>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</si>
  <si>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</si>
  <si>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</si>
  <si>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</si>
  <si>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</si>
  <si>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</si>
  <si>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</si>
  <si>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</si>
  <si>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</si>
  <si>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</si>
  <si>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</si>
  <si>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</si>
  <si>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</si>
  <si>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</si>
  <si>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</si>
  <si>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</si>
  <si>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</si>
  <si>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</si>
  <si>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</si>
  <si>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</si>
  <si>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</si>
  <si>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</si>
  <si>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</si>
  <si>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</si>
  <si>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</si>
  <si>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</si>
  <si>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</si>
  <si>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</si>
  <si>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</si>
  <si>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</si>
  <si>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</si>
  <si>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</si>
  <si>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</si>
  <si>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</si>
  <si>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</si>
  <si>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</si>
  <si>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</si>
  <si>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</si>
  <si>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</si>
  <si>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</si>
  <si>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</si>
  <si>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</si>
  <si>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</si>
  <si>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</si>
  <si>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</si>
  <si>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</si>
  <si>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</si>
  <si>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</si>
  <si>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</si>
  <si>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</si>
  <si>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</si>
  <si>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</si>
  <si>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</si>
  <si>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</si>
  <si>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</si>
  <si>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</si>
  <si>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</si>
  <si>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</si>
  <si>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</si>
  <si>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</si>
  <si>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</si>
  <si>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</si>
  <si>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</si>
  <si>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</si>
  <si>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</si>
  <si>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</si>
  <si>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</si>
  <si>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</si>
  <si>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</si>
  <si>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</si>
  <si>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</si>
  <si>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</si>
  <si>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</si>
  <si>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</si>
  <si>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</si>
  <si>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</si>
  <si>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</si>
  <si>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</si>
  <si>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</si>
  <si>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</si>
  <si>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</si>
  <si>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</si>
  <si>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</si>
  <si>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</si>
  <si>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</si>
  <si>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</si>
  <si>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</si>
  <si>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</si>
  <si>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</si>
  <si>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</si>
  <si>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</si>
  <si>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</si>
  <si>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</si>
  <si>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</si>
  <si>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</si>
  <si>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</si>
  <si>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</si>
  <si>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</si>
  <si>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</si>
  <si>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</si>
  <si>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</si>
  <si>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</si>
  <si>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</si>
  <si>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</si>
  <si>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</si>
  <si>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</si>
  <si>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</si>
  <si>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</si>
  <si>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</si>
  <si>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</si>
  <si>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</si>
  <si>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</si>
  <si>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</si>
  <si>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</si>
  <si>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</si>
  <si>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</si>
  <si>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</si>
  <si>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</si>
  <si>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</si>
  <si>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</si>
  <si>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</si>
  <si>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</si>
  <si>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</si>
  <si>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</si>
  <si>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</si>
  <si>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</si>
  <si>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</si>
  <si>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</si>
  <si>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</si>
  <si>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</si>
  <si>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</si>
  <si>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</si>
  <si>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</si>
  <si>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</si>
  <si>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</si>
  <si>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</si>
  <si>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</si>
  <si>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</si>
  <si>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</si>
  <si>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</si>
  <si>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</si>
  <si>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</si>
  <si>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</si>
  <si>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</si>
  <si>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</si>
  <si>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</si>
  <si>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</si>
  <si>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</si>
  <si>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</si>
  <si>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</si>
  <si>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</si>
  <si>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</si>
  <si>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</si>
  <si>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</si>
  <si>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</si>
  <si>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</si>
  <si>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</si>
  <si>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</si>
  <si>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</si>
  <si>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</si>
  <si>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</si>
  <si>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</si>
  <si>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</si>
  <si>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</si>
  <si>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</si>
  <si>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</si>
  <si>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</si>
  <si>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</si>
  <si>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</si>
  <si>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</si>
  <si>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</si>
  <si>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</si>
  <si>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</si>
  <si>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</si>
  <si>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</si>
  <si>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</si>
  <si>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</si>
  <si>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</si>
  <si>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</si>
  <si>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</si>
  <si>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</si>
  <si>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</si>
  <si>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</si>
  <si>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</si>
  <si>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</si>
  <si>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</si>
  <si>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</si>
  <si>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</si>
  <si>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</si>
  <si>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</si>
  <si>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</si>
  <si>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</si>
  <si>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</si>
  <si>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</si>
  <si>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</si>
  <si>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</si>
  <si>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</si>
  <si>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</si>
  <si>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</si>
  <si>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</si>
  <si>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</si>
  <si>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</si>
  <si>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</si>
  <si>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</si>
  <si>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</si>
  <si>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</si>
  <si>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</si>
  <si>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</si>
  <si>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</si>
  <si>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</si>
  <si>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</si>
  <si>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</si>
  <si>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</si>
  <si>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</si>
  <si>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</si>
  <si>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</si>
  <si>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</si>
  <si>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</si>
  <si>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</si>
  <si>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</si>
  <si>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</si>
  <si>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</si>
  <si>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</si>
  <si>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</si>
  <si>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</si>
  <si>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</si>
  <si>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</si>
  <si>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</si>
  <si>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</si>
  <si>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</si>
  <si>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</si>
  <si>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</si>
  <si>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</si>
  <si>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</si>
  <si>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</si>
  <si>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</si>
  <si>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</si>
  <si>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</si>
  <si>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</si>
  <si>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</si>
  <si>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</si>
  <si>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</si>
  <si>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</si>
  <si>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</si>
  <si>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</si>
  <si>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</si>
  <si>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</si>
  <si>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</si>
  <si>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</si>
  <si>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</si>
  <si>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</si>
  <si>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</si>
  <si>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</si>
  <si>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</si>
  <si>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</si>
  <si>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</si>
  <si>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</si>
  <si>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</si>
  <si>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</si>
  <si>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</si>
  <si>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</si>
  <si>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</si>
  <si>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</si>
  <si>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</si>
  <si>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</si>
  <si>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</si>
  <si>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</si>
  <si>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</si>
  <si>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</si>
  <si>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</si>
  <si>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</si>
  <si>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</si>
  <si>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</si>
  <si>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</si>
  <si>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</si>
  <si>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</si>
  <si>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</si>
  <si>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</si>
  <si>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</si>
  <si>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</si>
  <si>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</si>
  <si>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</si>
  <si>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</si>
  <si>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</si>
  <si>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</si>
  <si>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</si>
  <si>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</si>
  <si>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</si>
  <si>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</si>
  <si>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</si>
  <si>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</si>
  <si>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</si>
  <si>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</si>
  <si>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</si>
  <si>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</si>
  <si>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</si>
  <si>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</si>
  <si>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</si>
  <si>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</si>
  <si>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</si>
  <si>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</si>
  <si>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</si>
  <si>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</si>
  <si>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</si>
  <si>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</si>
  <si>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</si>
  <si>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</si>
  <si>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</si>
  <si>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</si>
  <si>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</si>
  <si>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</si>
  <si>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</si>
  <si>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</si>
  <si>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</si>
  <si>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</si>
  <si>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</si>
  <si>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</si>
  <si>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</si>
  <si>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</si>
  <si>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</si>
  <si>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</si>
  <si>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</si>
  <si>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</si>
  <si>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</si>
  <si>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</si>
  <si>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</si>
  <si>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</si>
  <si>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</si>
  <si>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</si>
  <si>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</si>
  <si>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</si>
  <si>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</si>
  <si>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</si>
  <si>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</si>
  <si>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</si>
  <si>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</si>
  <si>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</si>
  <si>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</si>
  <si>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</si>
  <si>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</si>
  <si>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</si>
  <si>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</si>
  <si>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</si>
  <si>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</si>
  <si>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</si>
  <si>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</si>
  <si>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</si>
  <si>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</si>
  <si>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</si>
  <si>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</si>
  <si>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</si>
  <si>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</si>
  <si>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</si>
  <si>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</si>
  <si>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</si>
  <si>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</si>
  <si>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</si>
  <si>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</si>
  <si>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</si>
  <si>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</si>
  <si>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</si>
  <si>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</si>
  <si>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</si>
  <si>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</si>
  <si>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</si>
  <si>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</si>
  <si>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</si>
  <si>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</si>
  <si>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</si>
  <si>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</si>
  <si>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</si>
  <si>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</si>
  <si>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</si>
  <si>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</si>
  <si>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</si>
  <si>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</si>
  <si>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</si>
  <si>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</si>
  <si>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</si>
  <si>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</si>
  <si>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</si>
  <si>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</si>
  <si>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</si>
  <si>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</si>
  <si>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</si>
  <si>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</si>
  <si>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</si>
  <si>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</si>
  <si>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</si>
  <si>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</si>
  <si>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</si>
  <si>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</si>
  <si>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</si>
  <si>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</si>
  <si>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</si>
  <si>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</si>
  <si>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</si>
  <si>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</si>
  <si>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</si>
  <si>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</si>
  <si>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</si>
  <si>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</si>
  <si>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</si>
  <si>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</si>
  <si>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</si>
  <si>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</si>
  <si>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</si>
  <si>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</si>
  <si>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</si>
  <si>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</si>
  <si>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</si>
  <si>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</si>
  <si>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</si>
  <si>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</si>
  <si>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</si>
  <si>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</si>
  <si>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</si>
  <si>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</si>
  <si>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</si>
  <si>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</si>
  <si>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</si>
  <si>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</si>
  <si>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</si>
  <si>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</si>
  <si>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</si>
  <si>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</si>
  <si>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</si>
  <si>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</si>
  <si>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</si>
  <si>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</si>
  <si>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</si>
  <si>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</si>
  <si>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</si>
  <si>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</si>
  <si>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</si>
  <si>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</si>
  <si>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</si>
  <si>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</si>
  <si>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</si>
  <si>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</si>
  <si>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</si>
  <si>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</si>
  <si>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</si>
  <si>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</si>
  <si>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</si>
  <si>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</si>
  <si>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</si>
  <si>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</si>
  <si>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</si>
  <si>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</si>
  <si>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</si>
  <si>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</si>
  <si>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</si>
  <si>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</si>
  <si>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</si>
  <si>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</si>
  <si>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</si>
  <si>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</si>
  <si>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</si>
  <si>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</si>
  <si>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</si>
  <si>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</si>
  <si>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</si>
  <si>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</si>
  <si>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</si>
  <si>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</si>
  <si>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</si>
  <si>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</si>
  <si>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</si>
  <si>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</si>
  <si>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</si>
  <si>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</si>
  <si>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</si>
  <si>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</si>
  <si>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</si>
  <si>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</si>
  <si>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</si>
  <si>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</si>
  <si>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</si>
  <si>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</si>
  <si>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</si>
  <si>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</si>
  <si>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</si>
  <si>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</si>
  <si>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</si>
  <si>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</si>
  <si>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</si>
  <si>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</si>
  <si>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</si>
  <si>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</si>
  <si>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</si>
  <si>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</si>
  <si>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</si>
  <si>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</si>
  <si>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</si>
  <si>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</si>
  <si>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</si>
  <si>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</si>
  <si>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</si>
  <si>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</si>
  <si>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</si>
  <si>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</si>
  <si>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</si>
  <si>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</si>
  <si>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</si>
  <si>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</si>
  <si>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</si>
  <si>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</si>
  <si>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</si>
  <si>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</si>
  <si>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</si>
  <si>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</si>
  <si>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</si>
  <si>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</si>
  <si>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</si>
  <si>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</si>
  <si>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</si>
  <si>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</si>
  <si>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</si>
  <si>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</si>
  <si>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</si>
  <si>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</si>
  <si>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</si>
  <si>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</si>
  <si>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</si>
  <si>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</si>
  <si>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</si>
  <si>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</si>
  <si>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</si>
  <si>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</si>
  <si>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</si>
  <si>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</si>
  <si>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</si>
  <si>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</si>
  <si>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</si>
  <si>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</si>
  <si>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</si>
  <si>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</si>
  <si>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</si>
  <si>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</si>
  <si>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</si>
  <si>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</si>
  <si>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</si>
  <si>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</si>
  <si>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</si>
  <si>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</si>
  <si>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</si>
  <si>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</si>
  <si>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</si>
  <si>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</si>
  <si>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</si>
  <si>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</si>
  <si>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</si>
  <si>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</si>
  <si>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</si>
  <si>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</si>
  <si>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</si>
  <si>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</si>
  <si>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</si>
  <si>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</si>
  <si>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</si>
  <si>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</si>
  <si>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</si>
  <si>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</si>
  <si>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</si>
  <si>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</si>
  <si>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</si>
  <si>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</si>
  <si>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</si>
  <si>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</si>
  <si>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</si>
  <si>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</si>
  <si>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</si>
  <si>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</si>
  <si>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</si>
  <si>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</si>
  <si>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</si>
  <si>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</si>
  <si>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</si>
  <si>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</si>
  <si>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</si>
  <si>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</si>
  <si>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</si>
  <si>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</si>
  <si>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</si>
  <si>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</si>
  <si>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</si>
  <si>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</si>
  <si>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</si>
  <si>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</si>
  <si>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</si>
  <si>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</si>
  <si>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</si>
  <si>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</si>
  <si>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</si>
  <si>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</si>
  <si>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</si>
  <si>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</si>
  <si>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</si>
  <si>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</si>
  <si>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</si>
  <si>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</si>
  <si>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</si>
  <si>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</si>
  <si>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</si>
  <si>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</si>
  <si>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</si>
  <si>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</si>
  <si>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</si>
  <si>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</si>
  <si>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</si>
  <si>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</si>
  <si>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</si>
  <si>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</si>
  <si>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</si>
  <si>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</si>
  <si>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</si>
  <si>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</si>
  <si>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</si>
  <si>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</si>
  <si>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</si>
  <si>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</si>
  <si>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</si>
  <si>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</si>
  <si>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</si>
  <si>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</si>
  <si>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</si>
  <si>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</si>
  <si>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</si>
  <si>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</si>
  <si>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</si>
  <si>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</si>
  <si>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</si>
  <si>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</si>
  <si>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</si>
  <si>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</si>
  <si>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</si>
  <si>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</si>
  <si>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</si>
  <si>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</si>
  <si>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</si>
  <si>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</si>
  <si>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</si>
  <si>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</si>
  <si>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</si>
  <si>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</si>
  <si>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</si>
  <si>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</si>
  <si>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</si>
  <si>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</si>
  <si>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</si>
  <si>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</si>
  <si>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</si>
  <si>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</si>
  <si>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</si>
  <si>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</si>
  <si>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</si>
  <si>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</si>
  <si>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</si>
  <si>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</si>
  <si>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</si>
  <si>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</si>
  <si>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</si>
  <si>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</si>
  <si>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</si>
  <si>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</si>
  <si>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</si>
  <si>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</si>
  <si>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</si>
  <si>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</si>
  <si>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</si>
  <si>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</si>
  <si>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</si>
  <si>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</si>
  <si>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</si>
  <si>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</si>
  <si>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</si>
  <si>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</si>
  <si>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</si>
  <si>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</si>
  <si>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</si>
  <si>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</si>
  <si>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</si>
  <si>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</si>
  <si>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</si>
  <si>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</si>
  <si>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</si>
  <si>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</si>
  <si>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</si>
  <si>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</si>
  <si>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</si>
  <si>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</si>
  <si>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</si>
  <si>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</si>
  <si>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</si>
  <si>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</si>
  <si>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</si>
  <si>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</si>
  <si>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</si>
  <si>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</si>
  <si>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</si>
  <si>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</si>
  <si>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</si>
  <si>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</si>
  <si>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</si>
  <si>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</si>
  <si>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</si>
  <si>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</si>
  <si>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</si>
  <si>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</si>
  <si>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</si>
  <si>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</si>
  <si>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</si>
  <si>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</si>
  <si>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</si>
  <si>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</si>
  <si>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</si>
  <si>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</si>
  <si>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</si>
  <si>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</si>
  <si>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</si>
  <si>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</si>
  <si>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</si>
  <si>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</si>
  <si>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</si>
  <si>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</si>
  <si>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</si>
  <si>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</si>
  <si>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</si>
  <si>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</si>
  <si>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</si>
  <si>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</si>
  <si>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</si>
  <si>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</si>
  <si>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</si>
  <si>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</si>
  <si>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</si>
  <si>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</si>
  <si>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</si>
  <si>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</si>
  <si>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</si>
  <si>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</si>
  <si>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</si>
  <si>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</si>
  <si>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</si>
  <si>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</si>
  <si>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</si>
  <si>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</si>
  <si>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</si>
  <si>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</si>
  <si>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</si>
  <si>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</si>
  <si>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</si>
  <si>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</si>
  <si>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</si>
  <si>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</si>
  <si>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</si>
  <si>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</si>
  <si>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</si>
  <si>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</si>
  <si>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</si>
  <si>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</si>
  <si>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</si>
  <si>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</si>
  <si>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</si>
  <si>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</si>
  <si>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</si>
  <si>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</si>
  <si>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</si>
  <si>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</si>
  <si>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</si>
  <si>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</si>
  <si>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</si>
  <si>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</si>
  <si>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</si>
  <si>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</si>
  <si>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</si>
  <si>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</si>
  <si>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</si>
  <si>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</si>
  <si>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</si>
  <si>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</si>
  <si>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</si>
  <si>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</si>
  <si>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</si>
  <si>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</si>
  <si>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</si>
  <si>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</si>
  <si>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</si>
  <si>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</si>
  <si>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</si>
  <si>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</si>
  <si>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</si>
  <si>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</si>
  <si>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</si>
  <si>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</si>
  <si>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</si>
  <si>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</si>
  <si>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</si>
  <si>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</si>
  <si>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</si>
  <si>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</si>
  <si>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</si>
  <si>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</si>
  <si>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</si>
  <si>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</si>
  <si>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</si>
  <si>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</si>
  <si>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</si>
  <si>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</si>
  <si>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</si>
  <si>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</si>
  <si>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</si>
  <si>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</si>
  <si>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</si>
  <si>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</si>
  <si>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</si>
  <si>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</si>
  <si>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</si>
  <si>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</si>
  <si>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</si>
  <si>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</si>
  <si>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</si>
  <si>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</si>
  <si>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</si>
  <si>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</si>
  <si>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</si>
  <si>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</si>
  <si>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</si>
  <si>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</si>
  <si>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</si>
  <si>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</si>
  <si>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</si>
  <si>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</si>
  <si>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</si>
  <si>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</si>
  <si>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</si>
  <si>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</si>
  <si>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</si>
  <si>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</si>
  <si>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</si>
  <si>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</si>
  <si>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</si>
  <si>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</si>
  <si>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</si>
  <si>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</si>
  <si>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</si>
  <si>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</si>
  <si>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</si>
  <si>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</si>
  <si>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</si>
  <si>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</si>
  <si>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</si>
  <si>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</si>
  <si>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</si>
  <si>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</si>
  <si>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</si>
  <si>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</si>
  <si>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</si>
  <si>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</si>
  <si>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</si>
  <si>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</si>
  <si>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</si>
  <si>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</si>
  <si>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</si>
  <si>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</si>
  <si>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</si>
  <si>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</si>
  <si>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</si>
  <si>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</si>
  <si>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</si>
  <si>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</si>
  <si>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</si>
  <si>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</si>
  <si>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</si>
  <si>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</si>
  <si>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</si>
  <si>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</si>
  <si>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</si>
  <si>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</si>
  <si>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</si>
  <si>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</si>
  <si>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</si>
  <si>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</si>
  <si>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</si>
  <si>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</si>
  <si>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</si>
  <si>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</si>
  <si>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</si>
  <si>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</si>
  <si>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</si>
  <si>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</si>
  <si>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</si>
  <si>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</si>
  <si>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</si>
  <si>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</si>
  <si>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</si>
  <si>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</si>
  <si>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</si>
  <si>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</si>
  <si>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</si>
  <si>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</si>
  <si>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</si>
  <si>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</si>
  <si>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</si>
  <si>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</si>
  <si>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</si>
  <si>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</si>
  <si>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</si>
  <si>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</si>
  <si>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</si>
  <si>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</si>
  <si>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</si>
  <si>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</si>
  <si>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</si>
  <si>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</si>
  <si>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</si>
  <si>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</si>
  <si>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</si>
  <si>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</si>
  <si>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</si>
  <si>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</si>
  <si>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</si>
  <si>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</si>
  <si>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</si>
  <si>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</si>
  <si>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</si>
  <si>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</si>
  <si>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</si>
  <si>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</si>
  <si>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</si>
  <si>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</si>
  <si>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</si>
  <si>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</si>
  <si>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</si>
  <si>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</si>
  <si>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</si>
  <si>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</si>
  <si>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</si>
  <si>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</si>
  <si>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</si>
  <si>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</si>
  <si>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</si>
  <si>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</si>
  <si>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</si>
  <si>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</si>
  <si>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</si>
  <si>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</si>
  <si>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</si>
  <si>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</si>
  <si>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</si>
  <si>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</si>
  <si>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</si>
  <si>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</si>
  <si>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</si>
  <si>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</si>
  <si>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</si>
  <si>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</si>
  <si>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</si>
  <si>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</si>
  <si>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</si>
  <si>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</si>
  <si>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</si>
  <si>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</si>
  <si>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</si>
  <si>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</si>
  <si>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</si>
  <si>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</si>
  <si>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</si>
  <si>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</si>
  <si>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</si>
  <si>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</si>
  <si>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</si>
  <si>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</si>
  <si>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</si>
  <si>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</si>
  <si>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</si>
  <si>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</si>
  <si>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</si>
  <si>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</si>
  <si>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</si>
  <si>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</si>
  <si>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</si>
  <si>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</si>
  <si>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</si>
  <si>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</si>
  <si>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</si>
  <si>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</si>
  <si>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</si>
  <si>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</si>
  <si>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</si>
  <si>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</si>
  <si>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</si>
  <si>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</si>
  <si>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</si>
  <si>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</si>
  <si>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</si>
  <si>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</si>
  <si>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</si>
  <si>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</si>
  <si>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</si>
  <si>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</si>
  <si>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</si>
  <si>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</si>
  <si>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</si>
  <si>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</si>
  <si>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</si>
  <si>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</si>
  <si>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</si>
  <si>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</si>
  <si>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</si>
  <si>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</si>
  <si>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</si>
  <si>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</si>
  <si>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</si>
  <si>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</si>
  <si>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</si>
  <si>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</si>
  <si>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</si>
  <si>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</si>
  <si>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</si>
  <si>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</si>
  <si>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</si>
  <si>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</si>
  <si>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</si>
  <si>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</si>
  <si>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</si>
  <si>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</si>
  <si>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</si>
  <si>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</si>
  <si>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</si>
  <si>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</si>
  <si>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</si>
  <si>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</si>
  <si>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</si>
  <si>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</si>
  <si>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</si>
  <si>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</si>
  <si>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</si>
  <si>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</si>
  <si>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</si>
  <si>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</si>
  <si>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</si>
  <si>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</si>
  <si>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</si>
  <si>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</si>
  <si>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</si>
  <si>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</si>
  <si>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</si>
  <si>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</si>
  <si>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</si>
  <si>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</si>
  <si>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</si>
  <si>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</si>
  <si>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</si>
  <si>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</si>
  <si>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</si>
  <si>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</si>
  <si>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</si>
  <si>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</si>
  <si>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</si>
  <si>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</si>
  <si>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</si>
  <si>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</si>
  <si>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</si>
  <si>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</si>
  <si>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</si>
  <si>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</si>
  <si>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</si>
  <si>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</si>
  <si>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</si>
  <si>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</si>
  <si>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</si>
  <si>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</si>
  <si>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</si>
  <si>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</si>
  <si>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</si>
  <si>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</si>
  <si>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</si>
  <si>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</si>
  <si>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</si>
  <si>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</si>
  <si>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</si>
  <si>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</si>
  <si>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</si>
  <si>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</si>
  <si>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</si>
  <si>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</si>
  <si>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</si>
  <si>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</si>
  <si>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</si>
  <si>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</si>
  <si>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</si>
  <si>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</si>
  <si>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</si>
  <si>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</si>
  <si>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</si>
  <si>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</si>
  <si>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</si>
  <si>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</si>
  <si>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</si>
  <si>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</si>
  <si>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</si>
  <si>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</si>
  <si>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</si>
  <si>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</si>
  <si>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</si>
  <si>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</si>
  <si>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</si>
  <si>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</si>
  <si>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</si>
  <si>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</si>
  <si>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</si>
  <si>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</si>
  <si>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</si>
  <si>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</si>
  <si>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</si>
  <si>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</si>
  <si>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</si>
  <si>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</si>
  <si>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</si>
  <si>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</si>
  <si>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</si>
  <si>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</si>
  <si>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</si>
  <si>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</si>
  <si>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</si>
  <si>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</si>
  <si>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</si>
  <si>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</si>
  <si>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</si>
  <si>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</si>
  <si>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</si>
  <si>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</si>
  <si>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</si>
  <si>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</si>
  <si>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</si>
  <si>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</si>
  <si>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</si>
  <si>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</si>
  <si>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</si>
  <si>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</si>
  <si>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</si>
  <si>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</si>
  <si>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</si>
  <si>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</si>
  <si>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</si>
  <si>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</si>
  <si>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</si>
  <si>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</si>
  <si>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</si>
  <si>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</si>
  <si>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</si>
  <si>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</si>
  <si>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</si>
  <si>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</si>
  <si>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</si>
  <si>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</si>
  <si>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</si>
  <si>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</si>
  <si>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</si>
  <si>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</si>
  <si>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</si>
  <si>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</si>
  <si>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</si>
  <si>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</si>
  <si>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</si>
  <si>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</si>
  <si>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</si>
  <si>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</si>
  <si>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</si>
  <si>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</si>
  <si>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</si>
  <si>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</si>
  <si>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</si>
  <si>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</si>
  <si>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</si>
  <si>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</si>
  <si>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</si>
  <si>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</si>
  <si>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</si>
  <si>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</si>
  <si>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</si>
  <si>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</si>
  <si>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</si>
  <si>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</si>
  <si>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</si>
  <si>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</si>
  <si>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</si>
  <si>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</si>
  <si>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</si>
  <si>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</si>
  <si>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</si>
  <si>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</si>
  <si>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</si>
  <si>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</si>
  <si>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</si>
  <si>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</si>
  <si>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</si>
  <si>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</si>
  <si>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</si>
  <si>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</si>
  <si>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</si>
  <si>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</si>
  <si>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</si>
  <si>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</si>
  <si>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</si>
  <si>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</si>
  <si>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</si>
  <si>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</si>
  <si>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</si>
  <si>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</si>
  <si>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</si>
  <si>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</si>
  <si>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</si>
  <si>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</si>
  <si>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</si>
  <si>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</si>
  <si>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</si>
  <si>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</si>
  <si>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</si>
  <si>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</si>
  <si>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</si>
  <si>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</si>
  <si>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</si>
  <si>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</si>
  <si>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</si>
  <si>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</si>
  <si>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</si>
  <si>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</si>
  <si>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</si>
  <si>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</si>
  <si>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</si>
  <si>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</si>
  <si>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</si>
  <si>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</si>
  <si>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</si>
  <si>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</si>
  <si>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</si>
  <si>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</si>
  <si>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</si>
  <si>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</si>
  <si>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</si>
  <si>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</si>
  <si>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</si>
  <si>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</si>
  <si>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</si>
  <si>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</si>
  <si>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</si>
  <si>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</si>
  <si>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</si>
  <si>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</si>
  <si>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</si>
  <si>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</si>
  <si>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</si>
  <si>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</si>
  <si>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</si>
  <si>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</si>
  <si>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</si>
  <si>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</si>
  <si>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</si>
  <si>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</si>
  <si>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</si>
  <si>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</si>
  <si>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</si>
  <si>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</si>
  <si>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</si>
  <si>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</si>
  <si>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</si>
  <si>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</si>
  <si>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</si>
  <si>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</si>
  <si>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</si>
  <si>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</si>
  <si>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</si>
  <si>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</si>
  <si>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</si>
  <si>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</si>
  <si>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</si>
  <si>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</si>
  <si>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</si>
  <si>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</si>
  <si>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</si>
  <si>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</si>
  <si>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</si>
  <si>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</si>
  <si>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</si>
  <si>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</si>
  <si>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</si>
  <si>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</si>
  <si>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</si>
  <si>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</si>
  <si>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</si>
  <si>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</si>
  <si>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</si>
  <si>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</si>
  <si>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</si>
  <si>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</si>
  <si>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</si>
  <si>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</si>
  <si>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</si>
  <si>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</si>
  <si>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</si>
  <si>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</si>
  <si>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</si>
  <si>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</si>
  <si>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</si>
  <si>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</si>
  <si>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</si>
  <si>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</si>
  <si>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</si>
  <si>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</si>
  <si>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</si>
  <si>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</si>
  <si>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</si>
  <si>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</si>
  <si>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</si>
  <si>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</si>
  <si>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</si>
  <si>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</si>
  <si>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</si>
  <si>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</si>
  <si>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</si>
  <si>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</si>
  <si>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</si>
  <si>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</si>
  <si>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</si>
  <si>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</si>
  <si>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</si>
  <si>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</si>
  <si>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</si>
  <si>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</si>
  <si>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</si>
  <si>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</si>
  <si>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</si>
  <si>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</si>
  <si>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</si>
  <si>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</si>
  <si>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</si>
  <si>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</si>
  <si>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</si>
  <si>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</si>
  <si>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</si>
  <si>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</si>
  <si>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</si>
  <si>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</si>
  <si>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</si>
  <si>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</si>
  <si>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</si>
  <si>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</si>
  <si>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</si>
  <si>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</si>
  <si>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</si>
  <si>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</si>
  <si>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</si>
  <si>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</si>
  <si>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</si>
  <si>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</si>
  <si>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</si>
  <si>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</si>
  <si>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</si>
  <si>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</si>
  <si>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</si>
  <si>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</si>
  <si>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</si>
  <si>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</si>
  <si>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</si>
  <si>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</si>
  <si>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</si>
  <si>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</si>
  <si>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</si>
  <si>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</si>
  <si>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</si>
  <si>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</si>
  <si>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</si>
  <si>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</si>
  <si>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</si>
  <si>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</si>
  <si>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</si>
  <si>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</si>
  <si>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</si>
  <si>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</si>
  <si>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</si>
  <si>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</si>
  <si>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</si>
  <si>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</si>
  <si>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</si>
  <si>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</si>
  <si>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</si>
  <si>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</si>
  <si>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</si>
  <si>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</si>
  <si>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</si>
  <si>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</si>
  <si>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</si>
  <si>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</si>
  <si>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</si>
  <si>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</si>
  <si>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</si>
  <si>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</si>
  <si>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</si>
  <si>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</si>
  <si>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</si>
  <si>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</si>
  <si>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</si>
  <si>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</si>
  <si>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</si>
  <si>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</si>
  <si>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</si>
  <si>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</si>
  <si>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</si>
  <si>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</si>
  <si>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</si>
  <si>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</si>
  <si>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</si>
  <si>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</si>
  <si>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</si>
  <si>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</si>
  <si>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</si>
  <si>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</si>
  <si>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</si>
  <si>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</si>
  <si>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</si>
  <si>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</si>
  <si>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</si>
  <si>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</si>
  <si>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</si>
  <si>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</si>
  <si>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</si>
  <si>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</si>
  <si>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</si>
  <si>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</si>
  <si>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</si>
  <si>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</si>
  <si>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</si>
  <si>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</si>
  <si>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</si>
  <si>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</si>
  <si>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</si>
  <si>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</si>
  <si>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</si>
  <si>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</si>
  <si>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</si>
  <si>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</si>
  <si>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</si>
  <si>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</si>
  <si>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</si>
  <si>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</si>
  <si>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</si>
  <si>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</si>
  <si>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</si>
  <si>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</si>
  <si>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</si>
  <si>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</si>
  <si>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</si>
  <si>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</si>
  <si>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</si>
  <si>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</si>
  <si>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</si>
  <si>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</si>
  <si>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</si>
  <si>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</si>
  <si>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</si>
  <si>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</si>
  <si>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</si>
  <si>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</si>
  <si>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</si>
  <si>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</si>
  <si>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</si>
  <si>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</si>
  <si>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</si>
  <si>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</si>
  <si>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</si>
  <si>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</si>
  <si>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</si>
  <si>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</si>
  <si>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</si>
  <si>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</si>
  <si>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</si>
  <si>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</si>
  <si>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</si>
  <si>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</si>
  <si>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</si>
  <si>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</si>
  <si>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</si>
  <si>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</si>
  <si>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</si>
  <si>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</si>
  <si>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</si>
  <si>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</si>
  <si>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</si>
  <si>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</si>
  <si>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</si>
  <si>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</si>
  <si>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</si>
  <si>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</si>
  <si>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</si>
  <si>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</si>
  <si>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</si>
  <si>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</si>
  <si>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</si>
  <si>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</si>
  <si>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</si>
  <si>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</si>
  <si>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</si>
  <si>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</si>
  <si>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</si>
  <si>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</si>
  <si>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</si>
  <si>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</si>
  <si>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</si>
  <si>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</si>
  <si>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</si>
  <si>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</si>
  <si>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</si>
  <si>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</si>
  <si>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</si>
  <si>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</si>
  <si>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</si>
  <si>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</si>
  <si>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</si>
  <si>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</si>
  <si>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</si>
  <si>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</si>
  <si>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</si>
  <si>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</si>
  <si>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</si>
  <si>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</si>
  <si>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</si>
  <si>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</si>
  <si>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</si>
  <si>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</si>
  <si>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</si>
  <si>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</si>
  <si>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</si>
  <si>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</si>
  <si>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</si>
  <si>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</si>
  <si>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</si>
  <si>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</si>
  <si>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</si>
  <si>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</si>
  <si>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</si>
  <si>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</si>
  <si>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</si>
  <si>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</si>
  <si>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</si>
  <si>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</si>
  <si>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</si>
  <si>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</si>
  <si>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</si>
  <si>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</si>
  <si>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</si>
  <si>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</si>
  <si>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</si>
  <si>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</si>
  <si>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</si>
  <si>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</si>
  <si>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</si>
  <si>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</si>
  <si>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</si>
  <si>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</si>
  <si>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</si>
  <si>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</si>
  <si>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</si>
  <si>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</si>
  <si>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</si>
  <si>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</si>
  <si>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</si>
  <si>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</si>
  <si>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</si>
  <si>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</si>
  <si>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</si>
  <si>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</si>
  <si>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</si>
  <si>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</si>
  <si>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</si>
  <si>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</si>
  <si>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</si>
  <si>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</si>
  <si>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</si>
  <si>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</si>
  <si>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</si>
  <si>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</si>
  <si>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</si>
  <si>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</si>
  <si>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</si>
  <si>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</si>
  <si>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</si>
  <si>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</si>
  <si>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</si>
  <si>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</si>
  <si>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</si>
  <si>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</si>
  <si>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</si>
  <si>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</si>
  <si>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</si>
  <si>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</si>
  <si>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</si>
  <si>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</si>
  <si>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</si>
  <si>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</si>
  <si>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</si>
  <si>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</si>
  <si>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</si>
  <si>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</si>
  <si>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</si>
  <si>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</si>
  <si>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</si>
  <si>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</si>
  <si>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</si>
  <si>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</si>
  <si>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</si>
  <si>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</si>
  <si>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</si>
  <si>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</si>
  <si>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</si>
  <si>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</si>
  <si>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</si>
  <si>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</si>
  <si>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</si>
  <si>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</si>
  <si>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</si>
  <si>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</si>
  <si>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</si>
  <si>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</si>
  <si>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</si>
  <si>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</si>
  <si>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</si>
  <si>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</si>
  <si>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</si>
  <si>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</si>
  <si>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</si>
  <si>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</si>
  <si>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</si>
  <si>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</si>
  <si>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</si>
  <si>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</si>
  <si>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</si>
  <si>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</si>
  <si>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</si>
  <si>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</si>
  <si>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</si>
  <si>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</si>
  <si>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</si>
  <si>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</si>
  <si>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</si>
  <si>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</si>
  <si>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</si>
  <si>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</si>
  <si>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</si>
  <si>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</si>
  <si>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</si>
  <si>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</si>
  <si>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</si>
  <si>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</si>
  <si>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</si>
  <si>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</si>
  <si>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</si>
  <si>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</si>
  <si>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</si>
  <si>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</si>
  <si>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</si>
  <si>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</si>
  <si>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</si>
  <si>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</si>
  <si>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</si>
  <si>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</si>
  <si>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</si>
  <si>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</si>
  <si>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</si>
  <si>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</si>
  <si>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</si>
  <si>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</si>
  <si>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</si>
  <si>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</si>
  <si>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</si>
  <si>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</si>
  <si>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</si>
  <si>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</si>
  <si>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</si>
  <si>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</si>
  <si>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</si>
  <si>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</si>
  <si>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</si>
  <si>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</si>
  <si>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</si>
  <si>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</si>
  <si>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</si>
  <si>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</si>
  <si>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</si>
  <si>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</si>
  <si>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</si>
  <si>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</si>
  <si>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</si>
  <si>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</si>
  <si>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</si>
  <si>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</si>
  <si>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</si>
  <si>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</si>
  <si>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</si>
  <si>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</si>
  <si>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</si>
  <si>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</si>
  <si>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</si>
  <si>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</si>
  <si>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</si>
  <si>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</si>
  <si>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</si>
  <si>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</si>
  <si>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</si>
  <si>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</si>
  <si>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</si>
  <si>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</si>
  <si>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</si>
  <si>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</si>
  <si>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</si>
  <si>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</si>
  <si>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</si>
  <si>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</si>
  <si>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</si>
  <si>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</si>
  <si>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</si>
  <si>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</si>
  <si>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</si>
  <si>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</si>
  <si>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</si>
  <si>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</si>
  <si>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</si>
  <si>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</si>
  <si>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</si>
  <si>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</si>
  <si>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</si>
  <si>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</si>
  <si>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</si>
  <si>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</si>
  <si>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</si>
  <si>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</si>
  <si>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</si>
  <si>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</si>
  <si>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</si>
  <si>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</si>
  <si>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</si>
  <si>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</si>
  <si>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</si>
  <si>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</si>
  <si>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</si>
  <si>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</si>
  <si>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</si>
  <si>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</si>
  <si>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</si>
  <si>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</si>
  <si>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</si>
  <si>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</si>
  <si>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</si>
  <si>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</si>
  <si>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</si>
  <si>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</si>
  <si>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</si>
  <si>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</si>
  <si>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</si>
  <si>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</si>
  <si>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</si>
  <si>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</si>
  <si>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</si>
  <si>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</si>
  <si>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</si>
  <si>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</si>
  <si>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</si>
  <si>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</si>
  <si>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</si>
  <si>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</si>
  <si>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</si>
  <si>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</si>
  <si>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</si>
  <si>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</si>
  <si>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</si>
  <si>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</si>
  <si>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</si>
  <si>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</si>
  <si>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</si>
  <si>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</si>
  <si>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</si>
  <si>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</si>
  <si>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</si>
  <si>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</si>
  <si>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</si>
  <si>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</si>
  <si>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</si>
  <si>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</si>
  <si>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</si>
  <si>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</si>
  <si>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</si>
  <si>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</si>
  <si>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</si>
  <si>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</si>
  <si>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</si>
  <si>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</si>
  <si>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</si>
  <si>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</si>
  <si>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</si>
  <si>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</si>
  <si>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</si>
  <si>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</si>
  <si>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</si>
  <si>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</si>
  <si>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</si>
  <si>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</si>
  <si>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</si>
  <si>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</si>
  <si>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</si>
  <si>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</si>
  <si>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</si>
  <si>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</si>
  <si>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</si>
  <si>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</si>
  <si>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</si>
  <si>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</si>
  <si>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</si>
  <si>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</si>
  <si>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</si>
  <si>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</si>
  <si>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</si>
  <si>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</si>
  <si>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</si>
  <si>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</si>
  <si>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</si>
  <si>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</si>
  <si>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</si>
  <si>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</si>
  <si>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</si>
  <si>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</si>
  <si>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</si>
  <si>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</si>
  <si>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</si>
  <si>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</si>
  <si>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</si>
  <si>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</si>
  <si>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</si>
  <si>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</si>
  <si>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</si>
  <si>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</si>
  <si>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</si>
  <si>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</si>
  <si>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</si>
  <si>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</si>
  <si>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</si>
  <si>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</si>
  <si>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</si>
  <si>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</si>
  <si>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</si>
  <si>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</si>
  <si>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</si>
  <si>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</si>
  <si>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</si>
  <si>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</si>
  <si>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</si>
  <si>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</si>
  <si>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</si>
  <si>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</si>
  <si>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</si>
  <si>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</si>
  <si>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</si>
  <si>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</si>
  <si>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</si>
  <si>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</si>
  <si>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</si>
  <si>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</si>
  <si>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</si>
  <si>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</si>
  <si>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</si>
  <si>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</si>
  <si>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</si>
  <si>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</si>
  <si>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</si>
  <si>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</si>
  <si>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</si>
  <si>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</si>
  <si>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</si>
  <si>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</si>
  <si>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</si>
  <si>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</si>
  <si>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</si>
  <si>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</si>
  <si>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</si>
  <si>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</si>
  <si>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</si>
  <si>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</si>
  <si>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</si>
  <si>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</si>
  <si>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</si>
  <si>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</si>
  <si>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</si>
  <si>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</si>
  <si>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</si>
  <si>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</si>
  <si>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</si>
  <si>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</si>
  <si>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</si>
  <si>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</si>
  <si>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</si>
  <si>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</si>
  <si>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</si>
  <si>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</si>
  <si>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</si>
  <si>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</si>
  <si>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</si>
  <si>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</si>
  <si>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</si>
  <si>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</si>
  <si>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</si>
  <si>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</si>
  <si>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</si>
  <si>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</si>
  <si>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</si>
  <si>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</si>
  <si>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</si>
  <si>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</si>
  <si>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</si>
  <si>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</si>
  <si>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</si>
  <si>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</si>
  <si>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</si>
  <si>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</si>
  <si>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</si>
  <si>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</si>
  <si>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</si>
  <si>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</si>
  <si>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</si>
  <si>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</si>
  <si>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</si>
  <si>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</si>
  <si>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</si>
  <si>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</si>
  <si>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</si>
  <si>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</si>
  <si>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</si>
  <si>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</si>
  <si>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</si>
  <si>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</si>
  <si>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</si>
  <si>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</si>
  <si>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</si>
  <si>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</si>
  <si>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</si>
  <si>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</si>
  <si>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</si>
  <si>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</si>
  <si>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</si>
  <si>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</si>
  <si>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</si>
  <si>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</si>
  <si>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</si>
  <si>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</si>
  <si>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</si>
  <si>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</si>
  <si>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</si>
  <si>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</si>
  <si>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</si>
  <si>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</si>
  <si>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</si>
  <si>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</si>
  <si>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</si>
  <si>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</si>
  <si>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</si>
  <si>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</si>
  <si>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</si>
  <si>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</si>
  <si>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</si>
  <si>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</si>
  <si>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</si>
  <si>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</si>
  <si>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</si>
  <si>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</si>
  <si>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</si>
  <si>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</si>
  <si>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</si>
  <si>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</si>
  <si>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</si>
  <si>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</si>
  <si>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</si>
  <si>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</si>
  <si>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</si>
  <si>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</si>
  <si>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</si>
  <si>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</si>
  <si>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</si>
  <si>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</si>
  <si>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</si>
  <si>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</si>
  <si>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</si>
  <si>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</si>
  <si>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</si>
  <si>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</si>
  <si>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</si>
  <si>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</si>
  <si>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</si>
  <si>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</si>
  <si>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</si>
  <si>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</si>
  <si>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</si>
  <si>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</si>
  <si>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</si>
  <si>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</si>
  <si>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</si>
  <si>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</si>
  <si>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</si>
  <si>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</si>
  <si>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</si>
  <si>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</si>
  <si>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</si>
  <si>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</si>
  <si>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</si>
  <si>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</si>
  <si>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</si>
  <si>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</si>
  <si>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</si>
  <si>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</si>
  <si>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</si>
  <si>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</si>
  <si>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</si>
  <si>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</si>
  <si>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</si>
  <si>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</si>
  <si>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</si>
  <si>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</si>
  <si>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</si>
  <si>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</si>
  <si>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</si>
  <si>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</si>
  <si>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</si>
  <si>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</si>
  <si>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</si>
  <si>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</si>
  <si>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</si>
  <si>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</si>
  <si>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</si>
  <si>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</si>
  <si>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</si>
  <si>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</si>
  <si>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</si>
  <si>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</si>
  <si>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</si>
  <si>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</si>
  <si>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</si>
  <si>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</si>
  <si>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</si>
  <si>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</si>
  <si>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</si>
  <si>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</si>
  <si>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</si>
  <si>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</si>
  <si>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</si>
  <si>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</si>
  <si>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</si>
  <si>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</si>
  <si>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</si>
  <si>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</si>
  <si>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</si>
  <si>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</si>
  <si>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</si>
  <si>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</si>
  <si>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</si>
  <si>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</si>
  <si>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</si>
  <si>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</si>
  <si>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</si>
  <si>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</si>
  <si>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</si>
  <si>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</si>
  <si>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</si>
  <si>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</si>
  <si>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</si>
  <si>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</si>
  <si>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</si>
  <si>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</si>
  <si>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</si>
  <si>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</si>
  <si>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</si>
  <si>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</si>
  <si>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</si>
  <si>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</si>
  <si>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</si>
  <si>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</si>
  <si>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</si>
  <si>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</si>
  <si>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</si>
  <si>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</si>
  <si>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</si>
  <si>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</si>
  <si>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</si>
  <si>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</si>
  <si>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</si>
  <si>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</si>
  <si>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</si>
  <si>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</si>
  <si>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</si>
  <si>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</si>
  <si>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</si>
  <si>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</si>
  <si>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</si>
  <si>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</si>
  <si>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</si>
  <si>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</si>
  <si>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</si>
  <si>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</si>
  <si>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</si>
  <si>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</si>
  <si>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</si>
  <si>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</si>
  <si>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</si>
  <si>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</si>
  <si>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</si>
  <si>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</si>
  <si>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</si>
  <si>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</si>
  <si>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</si>
  <si>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</si>
  <si>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</si>
  <si>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</si>
  <si>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</si>
  <si>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</si>
  <si>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</si>
  <si>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</si>
  <si>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</si>
  <si>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</si>
  <si>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</si>
  <si>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</si>
  <si>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</si>
  <si>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</si>
  <si>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</si>
  <si>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</si>
  <si>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</si>
  <si>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</si>
  <si>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</si>
  <si>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</si>
  <si>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</si>
  <si>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</si>
  <si>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</si>
  <si>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</si>
  <si>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</si>
  <si>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</si>
  <si>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</si>
  <si>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</si>
  <si>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</si>
  <si>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</si>
  <si>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</si>
  <si>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</si>
  <si>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</si>
  <si>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</si>
  <si>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</si>
  <si>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</si>
  <si>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</si>
  <si>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</si>
  <si>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</si>
  <si>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</si>
  <si>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</si>
  <si>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</si>
  <si>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</si>
  <si>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</si>
  <si>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</si>
  <si>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</si>
  <si>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</si>
  <si>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</si>
  <si>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</si>
  <si>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</si>
  <si>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</si>
  <si>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</si>
  <si>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</si>
  <si>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</si>
  <si>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</si>
  <si>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</si>
  <si>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</si>
  <si>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</si>
  <si>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</si>
  <si>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</si>
  <si>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</si>
  <si>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</si>
  <si>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</si>
  <si>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</si>
  <si>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</si>
  <si>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</si>
  <si>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</si>
  <si>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</si>
  <si>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</si>
  <si>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</si>
  <si>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</si>
  <si>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</si>
  <si>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</si>
  <si>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</si>
  <si>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</si>
  <si>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</si>
  <si>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</si>
  <si>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</si>
  <si>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</si>
  <si>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</si>
  <si>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</si>
  <si>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</si>
  <si>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</si>
  <si>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</si>
  <si>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</si>
  <si>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</si>
  <si>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</si>
  <si>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</si>
  <si>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</si>
  <si>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</si>
  <si>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</si>
  <si>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</si>
  <si>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</si>
  <si>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</si>
  <si>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</si>
  <si>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</si>
  <si>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</si>
  <si>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</si>
  <si>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</si>
  <si>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</si>
  <si>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</si>
  <si>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</si>
  <si>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</si>
  <si>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</si>
  <si>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</si>
  <si>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</si>
  <si>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</si>
  <si>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</si>
  <si>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</si>
  <si>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</si>
  <si>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</si>
  <si>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</si>
  <si>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</si>
  <si>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</si>
  <si>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</si>
  <si>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</si>
  <si>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</si>
  <si>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</si>
  <si>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</si>
  <si>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</si>
  <si>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</si>
  <si>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</si>
  <si>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</si>
  <si>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</si>
  <si>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</si>
  <si>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</si>
  <si>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</si>
  <si>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</si>
  <si>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</si>
  <si>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</si>
  <si>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</si>
  <si>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</si>
  <si>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</si>
  <si>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</si>
  <si>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</si>
  <si>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</si>
  <si>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</si>
  <si>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</si>
  <si>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</si>
  <si>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</si>
  <si>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</si>
  <si>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</si>
  <si>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</si>
  <si>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</si>
  <si>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</si>
  <si>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</si>
  <si>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</si>
  <si>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</si>
  <si>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</si>
  <si>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</si>
  <si>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</si>
  <si>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</si>
  <si>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</si>
  <si>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</si>
  <si>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</si>
  <si>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</si>
  <si>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</si>
  <si>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</si>
  <si>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</si>
  <si>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</si>
  <si>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</si>
  <si>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</si>
  <si>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</si>
  <si>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</si>
  <si>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</si>
  <si>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</si>
  <si>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</si>
  <si>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</si>
  <si>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</si>
  <si>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</si>
  <si>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</si>
  <si>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</si>
  <si>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</si>
  <si>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</si>
  <si>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</si>
  <si>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</si>
  <si>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</si>
  <si>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</si>
  <si>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</si>
  <si>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</si>
  <si>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</si>
  <si>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</si>
  <si>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</si>
  <si>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</si>
  <si>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</si>
  <si>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</si>
  <si>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</si>
  <si>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</si>
  <si>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</si>
  <si>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</si>
  <si>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</si>
  <si>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</si>
  <si>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</si>
  <si>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</si>
  <si>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</si>
  <si>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</si>
  <si>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</si>
  <si>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</si>
  <si>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</si>
  <si>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</si>
  <si>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</si>
  <si>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</si>
  <si>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</si>
  <si>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</si>
  <si>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</si>
  <si>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</si>
  <si>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</si>
  <si>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</si>
  <si>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</si>
  <si>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</si>
  <si>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</si>
  <si>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</si>
  <si>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</si>
  <si>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</si>
  <si>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</si>
  <si>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</si>
  <si>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</si>
  <si>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</si>
  <si>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</si>
  <si>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</si>
  <si>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</si>
  <si>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</si>
  <si>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</si>
  <si>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</si>
  <si>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</si>
  <si>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</si>
  <si>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</si>
  <si>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</si>
  <si>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</si>
  <si>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</si>
  <si>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</si>
  <si>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</si>
  <si>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</si>
  <si>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</si>
  <si>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</si>
  <si>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</si>
  <si>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</si>
  <si>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</si>
  <si>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</si>
  <si>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</si>
  <si>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</si>
  <si>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</si>
  <si>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</si>
  <si>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</si>
  <si>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</si>
  <si>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</si>
  <si>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</si>
  <si>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</si>
  <si>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</si>
  <si>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</si>
  <si>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</si>
  <si>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</si>
  <si>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</si>
  <si>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</si>
  <si>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</si>
  <si>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</si>
  <si>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</si>
  <si>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</si>
  <si>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</si>
  <si>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</si>
  <si>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</si>
  <si>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</si>
  <si>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</si>
  <si>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</si>
  <si>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</si>
  <si>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</si>
  <si>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</si>
  <si>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</si>
  <si>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</si>
  <si>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</si>
  <si>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</si>
  <si>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</si>
  <si>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</si>
  <si>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</si>
  <si>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</si>
  <si>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</si>
  <si>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</si>
  <si>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</si>
  <si>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</si>
  <si>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</si>
  <si>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</si>
  <si>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</si>
  <si>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</si>
  <si>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</si>
  <si>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</si>
  <si>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</si>
  <si>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</si>
  <si>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</si>
  <si>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</si>
  <si>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</si>
  <si>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</si>
  <si>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</si>
  <si>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</si>
  <si>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</si>
  <si>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</si>
  <si>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</si>
  <si>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</si>
  <si>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</si>
  <si>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</si>
  <si>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</si>
  <si>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</si>
  <si>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</si>
  <si>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</si>
  <si>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</si>
  <si>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</si>
  <si>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</si>
  <si>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</si>
  <si>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</si>
  <si>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</si>
  <si>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</si>
  <si>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</si>
  <si>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</si>
  <si>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</si>
  <si>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</si>
  <si>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</si>
  <si>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</si>
  <si>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</si>
  <si>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</si>
  <si>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</si>
  <si>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</si>
  <si>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</si>
  <si>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</si>
  <si>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</si>
  <si>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</si>
  <si>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</si>
  <si>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</si>
  <si>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</si>
  <si>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</si>
  <si>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</si>
  <si>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</si>
  <si>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</si>
  <si>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</si>
  <si>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</si>
  <si>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</si>
  <si>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</si>
  <si>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</si>
  <si>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</si>
  <si>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</si>
  <si>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</si>
  <si>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</si>
  <si>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</si>
  <si>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</si>
  <si>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</si>
  <si>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</si>
  <si>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</si>
  <si>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</si>
  <si>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</si>
  <si>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</si>
  <si>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</si>
  <si>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</si>
  <si>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</si>
  <si>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</si>
  <si>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</si>
  <si>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</si>
  <si>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</si>
  <si>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</si>
  <si>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</si>
  <si>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</si>
  <si>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</si>
  <si>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</si>
  <si>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</si>
  <si>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</si>
  <si>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</si>
  <si>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</si>
  <si>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</si>
  <si>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</si>
  <si>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</si>
  <si>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</si>
  <si>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</si>
  <si>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</si>
  <si>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</si>
  <si>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</si>
  <si>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</si>
  <si>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</si>
  <si>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</si>
  <si>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</si>
  <si>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</si>
  <si>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</si>
  <si>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</si>
  <si>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</si>
  <si>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</si>
  <si>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</si>
  <si>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</si>
  <si>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</si>
  <si>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</si>
  <si>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</si>
  <si>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</si>
  <si>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</si>
  <si>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</si>
  <si>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</si>
  <si>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</si>
  <si>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</si>
  <si>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</si>
  <si>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</si>
  <si>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</si>
  <si>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</si>
  <si>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</si>
  <si>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</si>
  <si>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</si>
  <si>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</si>
  <si>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</si>
  <si>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</si>
  <si>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</si>
  <si>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</si>
  <si>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</si>
  <si>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</si>
  <si>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</si>
  <si>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</si>
  <si>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</si>
  <si>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</si>
  <si>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</si>
  <si>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</si>
  <si>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</si>
  <si>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</si>
  <si>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</si>
  <si>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</si>
  <si>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</si>
  <si>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</si>
  <si>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</si>
  <si>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</si>
  <si>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</si>
  <si>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</si>
  <si>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</si>
  <si>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</si>
  <si>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</si>
  <si>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</si>
  <si>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</si>
  <si>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</si>
  <si>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</si>
  <si>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</si>
  <si>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</si>
  <si>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</si>
  <si>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</si>
  <si>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</si>
  <si>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</si>
  <si>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</si>
  <si>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</si>
  <si>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</si>
  <si>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</si>
  <si>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</si>
  <si>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</si>
  <si>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</si>
  <si>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</si>
  <si>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</si>
  <si>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</si>
  <si>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</si>
  <si>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</si>
  <si>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</si>
  <si>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</si>
  <si>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</si>
  <si>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</si>
  <si>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</si>
  <si>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</si>
  <si>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</si>
  <si>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</si>
  <si>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</si>
  <si>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</si>
  <si>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</si>
  <si>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</si>
  <si>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</si>
  <si>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</si>
  <si>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</si>
  <si>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</si>
  <si>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</si>
  <si>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</si>
  <si>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</si>
  <si>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</si>
  <si>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</si>
  <si>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</si>
  <si>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</si>
  <si>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</si>
  <si>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</si>
  <si>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</si>
  <si>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</si>
  <si>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</si>
  <si>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</si>
  <si>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</si>
  <si>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</si>
  <si>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</si>
  <si>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</si>
  <si>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</si>
  <si>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</si>
  <si>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</si>
  <si>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</si>
  <si>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</si>
  <si>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</si>
  <si>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</si>
  <si>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</si>
  <si>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</si>
  <si>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</si>
  <si>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</si>
  <si>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</si>
  <si>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</si>
  <si>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</si>
  <si>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</si>
  <si>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</si>
  <si>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</si>
  <si>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</si>
  <si>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</si>
  <si>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</si>
  <si>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</si>
  <si>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</si>
  <si>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</si>
  <si>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</si>
  <si>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</si>
  <si>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</si>
  <si>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</si>
  <si>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</si>
  <si>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</si>
  <si>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</si>
  <si>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</si>
  <si>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</si>
  <si>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</si>
  <si>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</si>
  <si>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</si>
  <si>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</si>
  <si>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</si>
  <si>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</si>
  <si>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</si>
  <si>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</si>
  <si>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</si>
  <si>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</si>
  <si>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</si>
  <si>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</si>
  <si>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</si>
  <si>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</si>
  <si>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</si>
  <si>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</si>
  <si>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</si>
  <si>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</si>
  <si>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</si>
  <si>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</si>
  <si>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</si>
  <si>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</si>
  <si>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</si>
  <si>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</si>
  <si>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</si>
  <si>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</si>
  <si>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</si>
  <si>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</si>
  <si>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</si>
  <si>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</si>
  <si>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</si>
  <si>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</si>
  <si>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</si>
  <si>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</si>
  <si>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</si>
  <si>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</si>
  <si>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</si>
  <si>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</si>
  <si>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</si>
  <si>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</si>
  <si>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</si>
  <si>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</si>
  <si>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</si>
  <si>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</si>
  <si>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</si>
  <si>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</si>
  <si>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</si>
  <si>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</si>
  <si>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</si>
  <si>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</si>
  <si>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</si>
  <si>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</si>
  <si>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</si>
  <si>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</si>
  <si>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</si>
  <si>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</si>
  <si>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</si>
  <si>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</si>
  <si>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</si>
  <si>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</si>
  <si>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</si>
  <si>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</si>
  <si>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</si>
  <si>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</si>
  <si>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</si>
  <si>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</si>
  <si>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</si>
  <si>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</si>
  <si>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</si>
  <si>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</si>
  <si>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</si>
  <si>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</si>
  <si>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</si>
  <si>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</si>
  <si>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</si>
  <si>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</si>
  <si>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</si>
  <si>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</si>
  <si>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</si>
  <si>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</si>
  <si>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</si>
  <si>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</si>
  <si>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</si>
  <si>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</si>
  <si>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</si>
  <si>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</si>
  <si>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</si>
  <si>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</si>
  <si>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</si>
  <si>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</si>
  <si>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</si>
  <si>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</si>
  <si>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</si>
  <si>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</si>
  <si>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</si>
  <si>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</si>
  <si>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</si>
  <si>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</si>
  <si>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</si>
  <si>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</si>
  <si>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</si>
  <si>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</si>
  <si>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</si>
  <si>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</si>
  <si>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</si>
  <si>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</si>
  <si>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</si>
  <si>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</si>
  <si>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</si>
  <si>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</si>
  <si>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</si>
  <si>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</si>
  <si>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</si>
  <si>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</si>
  <si>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</si>
  <si>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</si>
  <si>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</si>
  <si>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</si>
  <si>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</si>
  <si>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</si>
  <si>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</si>
  <si>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</si>
  <si>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</si>
  <si>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</si>
  <si>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</si>
  <si>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</si>
  <si>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</si>
  <si>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</si>
  <si>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</si>
  <si>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</si>
  <si>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</si>
  <si>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</si>
  <si>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</si>
  <si>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</si>
  <si>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</si>
  <si>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</si>
  <si>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</si>
  <si>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</si>
  <si>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</si>
  <si>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</si>
  <si>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</si>
  <si>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</si>
  <si>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</si>
  <si>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</si>
  <si>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</si>
  <si>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</si>
  <si>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</si>
  <si>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</si>
  <si>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</si>
  <si>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</si>
  <si>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</si>
  <si>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</si>
  <si>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</si>
  <si>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</si>
  <si>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</si>
  <si>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</si>
  <si>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</si>
  <si>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</si>
  <si>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</si>
  <si>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</si>
  <si>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</si>
  <si>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</si>
  <si>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</si>
  <si>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</si>
  <si>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</si>
  <si>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</si>
  <si>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</si>
  <si>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</si>
  <si>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</si>
  <si>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</si>
  <si>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</si>
  <si>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</si>
  <si>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</si>
  <si>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</si>
  <si>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</si>
  <si>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</si>
  <si>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</si>
  <si>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</si>
  <si>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</si>
  <si>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</si>
  <si>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</si>
  <si>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</si>
  <si>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</si>
  <si>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</si>
  <si>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</si>
  <si>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</si>
  <si>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</si>
  <si>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</si>
  <si>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</si>
  <si>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</si>
  <si>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</si>
  <si>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</si>
  <si>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</si>
  <si>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</si>
  <si>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</si>
  <si>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</si>
  <si>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</si>
  <si>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</si>
  <si>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</si>
  <si>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</si>
  <si>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</si>
  <si>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</si>
  <si>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</si>
  <si>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</si>
  <si>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</si>
  <si>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</si>
  <si>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</si>
  <si>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</si>
  <si>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</si>
  <si>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</si>
  <si>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</si>
  <si>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</si>
  <si>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</si>
  <si>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</si>
  <si>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</si>
  <si>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</si>
  <si>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</si>
  <si>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</si>
  <si>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</si>
  <si>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</si>
  <si>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</si>
  <si>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</si>
  <si>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</si>
  <si>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</si>
  <si>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</si>
  <si>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</si>
  <si>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</si>
  <si>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</si>
  <si>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</si>
  <si>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</si>
  <si>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</si>
  <si>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</si>
  <si>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</si>
  <si>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</si>
  <si>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</si>
  <si>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</si>
  <si>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</si>
  <si>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</si>
  <si>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</si>
  <si>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</si>
  <si>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</si>
  <si>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</si>
  <si>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</si>
  <si>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</si>
  <si>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</si>
  <si>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</si>
  <si>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</si>
  <si>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</si>
  <si>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</si>
  <si>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</si>
  <si>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</si>
  <si>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</si>
  <si>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</si>
  <si>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</si>
  <si>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</si>
  <si>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</si>
  <si>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</si>
  <si>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</si>
  <si>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</si>
  <si>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</si>
  <si>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</si>
  <si>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</si>
  <si>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</si>
  <si>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</si>
  <si>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</si>
  <si>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</si>
  <si>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</si>
  <si>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</si>
  <si>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</si>
  <si>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</si>
  <si>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</si>
  <si>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</si>
  <si>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</si>
  <si>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</si>
  <si>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</si>
  <si>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</si>
  <si>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</si>
  <si>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</si>
  <si>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</si>
  <si>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</si>
  <si>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</si>
  <si>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</si>
  <si>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</si>
  <si>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</si>
  <si>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</si>
  <si>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</si>
  <si>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</si>
  <si>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</si>
  <si>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</si>
  <si>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</si>
  <si>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</si>
  <si>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</si>
  <si>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</si>
  <si>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</si>
  <si>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</si>
  <si>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</si>
  <si>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</si>
  <si>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</si>
  <si>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</si>
  <si>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</si>
  <si>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</si>
  <si>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</si>
  <si>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</si>
  <si>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</si>
  <si>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</si>
  <si>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</si>
  <si>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</si>
  <si>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</si>
  <si>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</si>
  <si>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</si>
  <si>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</si>
  <si>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</si>
  <si>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</si>
  <si>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</si>
  <si>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</si>
  <si>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</si>
  <si>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</si>
  <si>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</si>
  <si>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</si>
  <si>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</si>
  <si>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</si>
  <si>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</si>
  <si>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</si>
  <si>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</si>
  <si>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</si>
  <si>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</si>
  <si>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</si>
  <si>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</si>
  <si>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</si>
  <si>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</si>
  <si>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</si>
  <si>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</si>
  <si>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</si>
  <si>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</si>
  <si>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</si>
  <si>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</si>
  <si>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</si>
  <si>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</si>
  <si>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</si>
  <si>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</si>
  <si>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</si>
  <si>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</si>
  <si>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</si>
  <si>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</si>
  <si>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</si>
  <si>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</si>
  <si>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</si>
  <si>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</si>
  <si>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</si>
  <si>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</si>
  <si>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</si>
  <si>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</si>
  <si>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</si>
  <si>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</si>
  <si>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</si>
  <si>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</si>
  <si>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</si>
  <si>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</si>
  <si>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</si>
  <si>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</si>
  <si>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</si>
  <si>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</si>
  <si>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</si>
  <si>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</si>
  <si>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</si>
  <si>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</si>
  <si>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</si>
  <si>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</si>
  <si>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</si>
  <si>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</si>
  <si>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</si>
  <si>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</si>
  <si>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</si>
  <si>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</si>
  <si>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</si>
  <si>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</si>
  <si>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</si>
  <si>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</si>
  <si>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</si>
  <si>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</si>
  <si>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</si>
  <si>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</si>
  <si>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</si>
  <si>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</si>
  <si>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</si>
  <si>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</si>
  <si>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</si>
  <si>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</si>
  <si>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</si>
  <si>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</si>
  <si>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</si>
  <si>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</si>
  <si>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</si>
  <si>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</si>
  <si>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</si>
  <si>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</si>
  <si>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</si>
  <si>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</si>
  <si>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</si>
  <si>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</si>
  <si>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</si>
  <si>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</si>
  <si>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</si>
  <si>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</si>
  <si>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</si>
  <si>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</si>
  <si>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</si>
  <si>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</si>
  <si>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</si>
  <si>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</si>
  <si>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</si>
  <si>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</si>
  <si>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</si>
  <si>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</si>
  <si>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</si>
  <si>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</si>
  <si>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</si>
  <si>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</si>
  <si>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</si>
  <si>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</si>
  <si>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</si>
  <si>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</si>
  <si>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</si>
  <si>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</si>
  <si>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</si>
  <si>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</si>
  <si>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</si>
  <si>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</si>
  <si>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</si>
  <si>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</si>
  <si>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</si>
  <si>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</si>
  <si>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</si>
  <si>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</si>
  <si>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</si>
  <si>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</si>
  <si>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</si>
  <si>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</si>
  <si>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</si>
  <si>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</si>
  <si>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</si>
  <si>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</si>
  <si>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</si>
  <si>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</si>
  <si>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</si>
  <si>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</si>
  <si>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</si>
  <si>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</si>
  <si>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</si>
  <si>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</si>
  <si>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</si>
  <si>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</si>
  <si>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</si>
  <si>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</si>
  <si>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</si>
  <si>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</si>
  <si>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</si>
  <si>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</si>
  <si>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</si>
  <si>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</si>
  <si>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</si>
  <si>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</si>
  <si>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</si>
  <si>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</si>
  <si>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</si>
  <si>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</si>
  <si>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</si>
  <si>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</si>
  <si>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</si>
  <si>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</si>
  <si>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</si>
  <si>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</si>
  <si>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</si>
  <si>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</si>
  <si>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</si>
  <si>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</si>
  <si>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</si>
  <si>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</si>
  <si>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</si>
  <si>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</si>
  <si>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</si>
  <si>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</si>
  <si>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</si>
  <si>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</si>
  <si>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</si>
  <si>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</si>
  <si>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</si>
  <si>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</si>
  <si>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</si>
  <si>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</si>
  <si>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</si>
  <si>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</si>
  <si>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</si>
  <si>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</si>
  <si>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</si>
  <si>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</si>
  <si>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</si>
  <si>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</si>
  <si>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</si>
  <si>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</si>
  <si>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</si>
  <si>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</si>
  <si>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</si>
  <si>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</si>
  <si>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</si>
  <si>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</si>
  <si>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</si>
  <si>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</si>
  <si>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</si>
  <si>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</si>
  <si>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</si>
  <si>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</si>
  <si>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</si>
  <si>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</si>
  <si>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</si>
  <si>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</si>
  <si>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</si>
  <si>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</si>
  <si>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</si>
  <si>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</si>
  <si>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</si>
  <si>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</si>
  <si>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</si>
  <si>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</si>
  <si>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</si>
  <si>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</si>
  <si>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</si>
  <si>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</si>
  <si>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</si>
  <si>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</si>
  <si>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</si>
  <si>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</si>
  <si>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</si>
  <si>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</si>
  <si>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</si>
  <si>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</si>
  <si>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</si>
  <si>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</si>
  <si>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</si>
  <si>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</si>
  <si>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</si>
  <si>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</si>
  <si>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</si>
  <si>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</si>
  <si>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</si>
  <si>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</si>
  <si>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</si>
  <si>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</si>
  <si>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</si>
  <si>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</si>
  <si>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</si>
  <si>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</si>
  <si>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</si>
  <si>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</si>
  <si>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</si>
  <si>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</si>
  <si>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</si>
  <si>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</si>
  <si>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</si>
  <si>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</si>
  <si>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</si>
  <si>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</si>
  <si>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</si>
  <si>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</si>
  <si>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</si>
  <si>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</si>
  <si>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</si>
  <si>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</si>
  <si>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</si>
  <si>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</si>
  <si>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</si>
  <si>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</si>
  <si>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</si>
  <si>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</si>
  <si>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</si>
  <si>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</si>
  <si>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</si>
  <si>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</si>
  <si>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</si>
  <si>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</si>
  <si>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</si>
  <si>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</si>
  <si>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</si>
  <si>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</si>
  <si>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</si>
  <si>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</si>
  <si>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</si>
  <si>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</si>
  <si>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</si>
  <si>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</si>
  <si>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</si>
  <si>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</si>
  <si>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</si>
  <si>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</si>
  <si>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</si>
  <si>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</si>
  <si>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</si>
  <si>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</si>
  <si>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</si>
  <si>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</si>
  <si>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</si>
  <si>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</si>
  <si>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</si>
  <si>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</si>
  <si>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</si>
  <si>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</si>
  <si>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</si>
  <si>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</si>
  <si>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</si>
  <si>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</si>
  <si>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</si>
  <si>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</si>
  <si>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</si>
  <si>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</si>
  <si>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</si>
  <si>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</si>
  <si>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</si>
  <si>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</si>
  <si>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</si>
  <si>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</si>
  <si>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</si>
  <si>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</si>
  <si>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</si>
  <si>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</si>
  <si>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</si>
  <si>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</si>
  <si>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</si>
  <si>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</si>
  <si>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</si>
  <si>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</si>
  <si>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</si>
  <si>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</si>
  <si>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</si>
  <si>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</si>
  <si>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</si>
  <si>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</si>
  <si>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</si>
  <si>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</si>
  <si>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</si>
  <si>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</si>
  <si>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</si>
  <si>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</si>
  <si>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</si>
  <si>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</si>
  <si>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</si>
  <si>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</si>
  <si>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</si>
  <si>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</si>
  <si>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</si>
  <si>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</si>
  <si>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</si>
  <si>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</si>
  <si>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</si>
  <si>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</si>
  <si>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</si>
  <si>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</si>
  <si>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</si>
  <si>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</si>
  <si>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</si>
  <si>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</si>
  <si>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</si>
  <si>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</si>
  <si>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</si>
  <si>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</si>
  <si>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</si>
  <si>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</si>
  <si>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</si>
  <si>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</si>
  <si>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</si>
  <si>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</si>
  <si>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</si>
  <si>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</si>
  <si>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</si>
  <si>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</si>
  <si>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</si>
  <si>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</si>
  <si>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</si>
  <si>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</si>
  <si>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</si>
  <si>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</si>
  <si>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</si>
  <si>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</si>
  <si>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</si>
  <si>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</si>
  <si>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</si>
  <si>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</si>
  <si>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</si>
  <si>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</si>
  <si>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</si>
  <si>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</si>
  <si>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</si>
  <si>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</si>
  <si>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</si>
  <si>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</si>
  <si>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</si>
  <si>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</si>
  <si>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</si>
  <si>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</si>
  <si>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</si>
  <si>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</si>
  <si>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</si>
  <si>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</si>
  <si>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</si>
  <si>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</si>
  <si>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</si>
  <si>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</si>
  <si>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</si>
  <si>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</si>
  <si>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</si>
  <si>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</si>
  <si>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</si>
  <si>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</si>
  <si>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</si>
  <si>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</si>
  <si>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</si>
  <si>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</si>
  <si>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</si>
  <si>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</si>
  <si>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</si>
  <si>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</si>
  <si>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</si>
  <si>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</si>
  <si>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</si>
  <si>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</si>
  <si>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</si>
  <si>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</si>
  <si>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</si>
  <si>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</si>
  <si>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</si>
  <si>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</si>
  <si>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</si>
  <si>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</si>
  <si>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</si>
  <si>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</si>
  <si>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</si>
  <si>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</si>
  <si>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</si>
  <si>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</si>
  <si>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</si>
  <si>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</si>
  <si>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</si>
  <si>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</si>
  <si>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</si>
  <si>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</si>
  <si>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</si>
  <si>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</si>
  <si>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</si>
  <si>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</si>
  <si>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</si>
  <si>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</si>
  <si>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</si>
  <si>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</si>
  <si>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</si>
  <si>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</si>
  <si>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</si>
  <si>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</si>
  <si>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</si>
  <si>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</si>
  <si>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</si>
  <si>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</si>
  <si>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</si>
  <si>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</si>
  <si>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</si>
  <si>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</si>
  <si>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</si>
  <si>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</si>
  <si>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</si>
  <si>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</si>
  <si>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</si>
  <si>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</si>
  <si>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</si>
  <si>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</si>
  <si>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</si>
  <si>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</si>
  <si>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</si>
  <si>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</si>
  <si>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</si>
  <si>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</si>
  <si>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</si>
  <si>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</si>
  <si>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</si>
  <si>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</si>
  <si>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</si>
  <si>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</si>
  <si>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</si>
  <si>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</si>
  <si>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</si>
  <si>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</si>
  <si>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</si>
  <si>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</si>
  <si>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</si>
  <si>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</si>
  <si>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</si>
  <si>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</si>
  <si>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</si>
  <si>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</si>
  <si>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</si>
  <si>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</si>
  <si>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</si>
  <si>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</si>
  <si>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</si>
  <si>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</si>
  <si>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</si>
  <si>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</si>
  <si>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</si>
  <si>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</si>
  <si>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</si>
  <si>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</si>
  <si>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</si>
  <si>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</si>
  <si>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</si>
  <si>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</si>
  <si>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</si>
  <si>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</si>
  <si>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</si>
  <si>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</si>
  <si>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</si>
  <si>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</si>
  <si>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</si>
  <si>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</si>
  <si>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</si>
  <si>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</si>
  <si>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</si>
  <si>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</si>
  <si>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</si>
  <si>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</si>
  <si>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</si>
  <si>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</si>
  <si>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</si>
  <si>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</si>
  <si>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</si>
  <si>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</si>
  <si>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</si>
  <si>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</si>
  <si>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</si>
  <si>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</si>
  <si>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</si>
  <si>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</si>
  <si>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</si>
  <si>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</si>
  <si>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</si>
  <si>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</si>
  <si>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</si>
  <si>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</si>
  <si>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</si>
  <si>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</si>
  <si>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</si>
  <si>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</si>
  <si>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</si>
  <si>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</si>
  <si>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</si>
  <si>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</si>
  <si>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</si>
  <si>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</si>
  <si>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</si>
  <si>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</si>
  <si>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</si>
  <si>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</si>
  <si>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</si>
  <si>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</si>
  <si>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</si>
  <si>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</si>
  <si>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</si>
  <si>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</si>
  <si>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</si>
  <si>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</si>
  <si>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</si>
  <si>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</si>
  <si>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</si>
  <si>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</si>
  <si>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</si>
  <si>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</si>
  <si>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</si>
  <si>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</si>
  <si>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</si>
  <si>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</si>
  <si>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</si>
  <si>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</si>
  <si>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</si>
  <si>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</si>
  <si>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</si>
  <si>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</si>
  <si>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</si>
  <si>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</si>
  <si>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</si>
  <si>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</si>
  <si>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</si>
  <si>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</si>
  <si>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</si>
  <si>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</si>
  <si>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</si>
  <si>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</si>
  <si>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</si>
  <si>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</si>
  <si>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</si>
  <si>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</si>
  <si>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</si>
  <si>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</si>
  <si>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</si>
  <si>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</si>
  <si>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</si>
  <si>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</si>
  <si>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</si>
  <si>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</si>
  <si>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</si>
  <si>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</si>
  <si>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</si>
  <si>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</si>
  <si>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</si>
  <si>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</si>
  <si>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</si>
  <si>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</si>
  <si>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</si>
  <si>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</si>
  <si>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</si>
  <si>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</si>
  <si>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</si>
  <si>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</si>
  <si>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</si>
  <si>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</si>
  <si>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</si>
  <si>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</si>
  <si>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</si>
  <si>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</si>
  <si>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</si>
  <si>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</si>
  <si>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</si>
  <si>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</si>
  <si>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</si>
  <si>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</si>
  <si>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</si>
  <si>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</si>
  <si>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</si>
  <si>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</si>
  <si>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</si>
  <si>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</si>
  <si>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</si>
  <si>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</si>
  <si>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</si>
  <si>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</si>
  <si>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</si>
  <si>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</si>
  <si>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</si>
  <si>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</si>
  <si>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</si>
  <si>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</si>
  <si>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</si>
  <si>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</si>
  <si>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</si>
  <si>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</si>
  <si>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</si>
  <si>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</si>
  <si>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</si>
  <si>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</si>
  <si>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</si>
  <si>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</si>
  <si>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</si>
  <si>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</si>
  <si>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</si>
  <si>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</si>
  <si>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</si>
  <si>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</si>
  <si>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</si>
  <si>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</si>
  <si>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</si>
  <si>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</si>
  <si>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</si>
  <si>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</si>
  <si>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</si>
  <si>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</si>
  <si>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</si>
  <si>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</si>
  <si>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</si>
  <si>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</si>
  <si>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</si>
  <si>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</si>
  <si>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</si>
  <si>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</si>
  <si>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</si>
  <si>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</si>
  <si>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</si>
  <si>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</si>
  <si>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</si>
  <si>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</si>
  <si>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</si>
  <si>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</si>
  <si>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</si>
  <si>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</si>
  <si>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</si>
  <si>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</si>
  <si>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</si>
  <si>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</si>
  <si>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</si>
  <si>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</si>
  <si>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</si>
  <si>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</si>
  <si>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</si>
  <si>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</si>
  <si>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</si>
  <si>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</si>
  <si>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</si>
  <si>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</si>
  <si>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</si>
  <si>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</si>
  <si>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</si>
  <si>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</si>
  <si>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</si>
  <si>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</si>
  <si>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</si>
  <si>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</si>
  <si>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</si>
  <si>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</si>
  <si>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</si>
  <si>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</si>
  <si>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</si>
  <si>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</si>
  <si>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</si>
  <si>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</si>
  <si>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</si>
  <si>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</si>
  <si>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</si>
  <si>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</si>
  <si>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</si>
  <si>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</si>
  <si>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</si>
  <si>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</si>
  <si>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</si>
  <si>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</si>
  <si>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</si>
  <si>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</si>
  <si>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</si>
  <si>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</si>
  <si>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</si>
  <si>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</si>
  <si>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</si>
  <si>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</si>
  <si>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</si>
  <si>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</si>
  <si>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</si>
  <si>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</si>
  <si>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</si>
  <si>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</si>
  <si>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</si>
  <si>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</si>
  <si>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</si>
  <si>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</si>
  <si>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</si>
  <si>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</si>
  <si>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</si>
  <si>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</si>
  <si>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</si>
  <si>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</si>
  <si>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</si>
  <si>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</si>
  <si>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</si>
  <si>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</si>
  <si>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</si>
  <si>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</si>
  <si>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</si>
  <si>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</si>
  <si>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</si>
  <si>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</si>
  <si>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</si>
  <si>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</si>
  <si>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</si>
  <si>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</si>
  <si>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</si>
  <si>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</si>
  <si>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</si>
  <si>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</si>
  <si>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</si>
  <si>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</si>
  <si>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</si>
  <si>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</si>
  <si>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</si>
  <si>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</si>
  <si>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</si>
  <si>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</si>
  <si>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</si>
  <si>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</si>
  <si>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</si>
  <si>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</si>
  <si>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</si>
  <si>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</si>
  <si>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</si>
  <si>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</si>
  <si>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</si>
  <si>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</si>
  <si>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</si>
  <si>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</si>
  <si>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</si>
  <si>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</si>
  <si>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</si>
  <si>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</si>
  <si>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</si>
  <si>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</si>
  <si>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</si>
  <si>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</si>
  <si>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</si>
  <si>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</si>
  <si>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</si>
  <si>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</si>
  <si>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</si>
  <si>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</si>
  <si>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</si>
  <si>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</si>
  <si>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</si>
  <si>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</si>
  <si>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</si>
  <si>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</si>
  <si>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</si>
  <si>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</si>
  <si>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</si>
  <si>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</si>
  <si>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</si>
  <si>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</si>
  <si>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</si>
  <si>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</si>
  <si>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</si>
  <si>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</si>
  <si>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</si>
  <si>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</si>
  <si>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</si>
  <si>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</si>
  <si>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</si>
  <si>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</si>
  <si>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</si>
  <si>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</si>
  <si>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</si>
  <si>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</si>
  <si>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</si>
  <si>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</si>
  <si>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</si>
  <si>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</si>
  <si>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</si>
  <si>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</si>
  <si>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</si>
  <si>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</si>
  <si>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</si>
  <si>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</si>
  <si>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</si>
  <si>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</si>
  <si>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</si>
  <si>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</si>
  <si>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</si>
  <si>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</si>
  <si>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</si>
  <si>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</si>
  <si>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</si>
  <si>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</si>
  <si>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</si>
  <si>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</si>
  <si>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</si>
  <si>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</si>
  <si>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</si>
  <si>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</si>
  <si>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</si>
  <si>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</si>
  <si>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</si>
  <si>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</si>
  <si>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</si>
  <si>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</si>
  <si>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</si>
  <si>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</si>
  <si>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</si>
  <si>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</si>
  <si>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</si>
  <si>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</si>
  <si>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</si>
  <si>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</si>
  <si>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</si>
  <si>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</si>
  <si>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</si>
  <si>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</si>
  <si>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</si>
  <si>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</si>
  <si>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</si>
  <si>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</si>
  <si>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</si>
  <si>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</si>
  <si>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</si>
  <si>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</si>
  <si>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</si>
  <si>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</si>
  <si>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</si>
  <si>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</si>
  <si>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</si>
  <si>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</si>
  <si>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</si>
  <si>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</si>
  <si>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</si>
  <si>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</si>
  <si>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</si>
  <si>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</si>
  <si>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</si>
  <si>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</si>
  <si>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</si>
  <si>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</si>
  <si>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</si>
  <si>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</si>
  <si>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</si>
  <si>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</si>
  <si>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</si>
  <si>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</si>
  <si>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</si>
  <si>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</si>
  <si>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</si>
  <si>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</si>
  <si>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</si>
  <si>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</si>
  <si>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</si>
  <si>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</si>
  <si>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</si>
  <si>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</si>
  <si>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</si>
  <si>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</si>
  <si>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</si>
  <si>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</si>
  <si>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</si>
  <si>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</si>
  <si>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</si>
  <si>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</si>
  <si>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</si>
  <si>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</si>
  <si>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</si>
  <si>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</si>
  <si>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</si>
  <si>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</si>
  <si>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</si>
  <si>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</si>
  <si>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</si>
  <si>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</si>
  <si>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</si>
  <si>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</si>
  <si>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</si>
  <si>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</si>
  <si>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</si>
  <si>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</si>
  <si>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</si>
  <si>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</si>
  <si>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</si>
  <si>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</si>
  <si>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</si>
  <si>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</si>
  <si>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</si>
  <si>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</si>
  <si>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</si>
  <si>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</si>
  <si>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</si>
  <si>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</si>
  <si>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</si>
  <si>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</si>
  <si>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</si>
  <si>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</si>
  <si>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</si>
  <si>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</si>
  <si>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</si>
  <si>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</si>
  <si>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</si>
  <si>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</si>
  <si>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</si>
  <si>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</si>
  <si>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</si>
  <si>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</si>
  <si>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</si>
  <si>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</si>
  <si>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</si>
  <si>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</si>
  <si>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</si>
  <si>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</si>
  <si>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</si>
  <si>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</si>
  <si>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</si>
  <si>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</si>
  <si>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</si>
  <si>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</si>
  <si>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</si>
  <si>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</si>
  <si>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</si>
  <si>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</si>
  <si>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</si>
  <si>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</si>
  <si>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</si>
  <si>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</si>
  <si>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</si>
  <si>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</si>
  <si>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</si>
  <si>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</si>
  <si>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</si>
  <si>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</si>
  <si>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</si>
  <si>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</si>
  <si>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</si>
  <si>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</si>
  <si>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</si>
  <si>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</si>
  <si>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</si>
  <si>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</si>
  <si>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</si>
  <si>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</si>
  <si>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</si>
  <si>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</si>
  <si>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</si>
  <si>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</si>
  <si>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</si>
  <si>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</si>
  <si>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</si>
  <si>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</si>
  <si>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</si>
  <si>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</si>
  <si>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</si>
  <si>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</si>
  <si>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</si>
  <si>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</si>
  <si>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</si>
  <si>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</si>
  <si>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</si>
  <si>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</si>
  <si>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</si>
  <si>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</si>
  <si>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</si>
  <si>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</si>
  <si>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</si>
  <si>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</si>
  <si>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</si>
  <si>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</si>
  <si>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</si>
  <si>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</si>
  <si>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</si>
  <si>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</si>
  <si>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</si>
  <si>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</si>
  <si>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</si>
  <si>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</si>
  <si>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</si>
  <si>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</si>
  <si>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</si>
  <si>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</si>
  <si>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</si>
  <si>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</si>
  <si>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</si>
  <si>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</si>
  <si>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</si>
  <si>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</si>
  <si>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</si>
  <si>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</si>
  <si>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</si>
  <si>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</si>
  <si>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</si>
  <si>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</si>
  <si>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</si>
  <si>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</si>
  <si>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</si>
  <si>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</si>
  <si>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</si>
  <si>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</si>
  <si>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</si>
  <si>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</si>
  <si>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</si>
  <si>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</si>
  <si>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</si>
  <si>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</si>
  <si>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</si>
  <si>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</si>
  <si>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</si>
  <si>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</si>
  <si>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</si>
  <si>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</si>
  <si>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</si>
  <si>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</si>
  <si>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</si>
  <si>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</si>
  <si>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</si>
  <si>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</si>
  <si>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</si>
  <si>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</si>
  <si>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</si>
  <si>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</si>
  <si>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</si>
  <si>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</si>
  <si>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</si>
  <si>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</si>
  <si>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</si>
  <si>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</si>
  <si>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</si>
  <si>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</si>
  <si>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</si>
  <si>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</si>
  <si>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</si>
  <si>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</si>
  <si>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</si>
  <si>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</si>
  <si>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</si>
  <si>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</si>
  <si>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</si>
  <si>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</si>
  <si>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</si>
  <si>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</si>
  <si>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</si>
  <si>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</si>
  <si>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</si>
  <si>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</si>
  <si>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</si>
  <si>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</si>
  <si>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</si>
  <si>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</si>
  <si>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</si>
  <si>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</si>
  <si>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</si>
  <si>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</si>
  <si>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</si>
  <si>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</si>
  <si>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</si>
  <si>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</si>
  <si>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</si>
  <si>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</si>
  <si>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</si>
  <si>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</si>
  <si>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</si>
  <si>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</si>
  <si>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</si>
  <si>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</si>
  <si>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</si>
  <si>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</si>
  <si>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</si>
  <si>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</si>
  <si>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</si>
  <si>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</si>
  <si>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</si>
  <si>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</si>
  <si>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</si>
  <si>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</si>
  <si>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</si>
  <si>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</si>
  <si>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</si>
  <si>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</si>
  <si>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</si>
  <si>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</si>
  <si>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</si>
  <si>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</si>
  <si>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</si>
  <si>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</si>
  <si>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</si>
  <si>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</si>
  <si>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</si>
  <si>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</si>
  <si>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</si>
  <si>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</si>
  <si>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</si>
  <si>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</si>
  <si>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</si>
  <si>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</si>
  <si>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</si>
  <si>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</si>
  <si>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</si>
  <si>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</si>
  <si>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</si>
  <si>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</si>
  <si>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</si>
  <si>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</si>
  <si>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</si>
  <si>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</si>
  <si>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</si>
  <si>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</si>
  <si>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</si>
  <si>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</si>
  <si>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</si>
  <si>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</si>
  <si>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</si>
  <si>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</si>
  <si>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</si>
  <si>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</si>
  <si>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</si>
  <si>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</si>
  <si>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</si>
  <si>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</si>
  <si>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</si>
  <si>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</si>
  <si>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</si>
  <si>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</si>
  <si>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</si>
  <si>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</si>
  <si>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</si>
  <si>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</si>
  <si>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</si>
  <si>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</si>
  <si>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</si>
  <si>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</si>
  <si>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</si>
  <si>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</si>
  <si>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</si>
  <si>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</si>
  <si>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</si>
  <si>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</si>
  <si>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</si>
  <si>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</si>
  <si>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</si>
  <si>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</si>
  <si>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</si>
  <si>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</si>
  <si>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</si>
  <si>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</si>
  <si>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</si>
  <si>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</si>
  <si>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</si>
  <si>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</si>
  <si>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</si>
  <si>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</si>
  <si>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</si>
  <si>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</si>
  <si>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</si>
  <si>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</si>
  <si>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</si>
  <si>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</si>
  <si>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</si>
  <si>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</si>
  <si>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</si>
  <si>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</si>
  <si>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</si>
  <si>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</si>
  <si>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</si>
  <si>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</si>
  <si>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</si>
  <si>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</si>
  <si>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</si>
  <si>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</si>
  <si>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</si>
  <si>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</si>
  <si>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</si>
  <si>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</si>
  <si>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</si>
  <si>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</si>
  <si>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</si>
  <si>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</si>
  <si>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</si>
  <si>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</si>
  <si>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</si>
  <si>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</si>
  <si>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</si>
  <si>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</si>
  <si>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</si>
  <si>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</si>
  <si>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</si>
  <si>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</si>
  <si>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</si>
  <si>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</si>
  <si>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</si>
  <si>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</si>
  <si>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</si>
  <si>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</si>
  <si>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</si>
  <si>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</si>
  <si>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</si>
  <si>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</si>
  <si>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</si>
  <si>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</si>
  <si>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</si>
  <si>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</si>
  <si>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</si>
  <si>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</si>
  <si>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</si>
  <si>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</si>
  <si>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</si>
  <si>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</si>
  <si>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</si>
  <si>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</si>
  <si>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</si>
  <si>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</si>
  <si>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</si>
  <si>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</si>
  <si>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</si>
  <si>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</si>
  <si>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</si>
  <si>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</si>
  <si>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</si>
  <si>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</si>
  <si>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</si>
  <si>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</si>
  <si>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</si>
  <si>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</si>
  <si>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</si>
  <si>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</si>
  <si>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</si>
  <si>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</si>
  <si>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</si>
  <si>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</si>
  <si>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</si>
  <si>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</si>
  <si>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</si>
  <si>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</si>
  <si>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</si>
  <si>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</si>
  <si>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</si>
  <si>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</si>
  <si>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</si>
  <si>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</si>
  <si>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</si>
  <si>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</si>
  <si>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</si>
  <si>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</si>
  <si>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</si>
  <si>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</si>
  <si>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</si>
  <si>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</si>
  <si>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</si>
  <si>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</si>
  <si>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</si>
  <si>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</si>
  <si>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</si>
  <si>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</si>
  <si>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</si>
  <si>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</si>
  <si>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</si>
  <si>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</si>
  <si>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</si>
  <si>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</si>
  <si>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</si>
  <si>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</si>
  <si>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</si>
  <si>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</si>
  <si>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</si>
  <si>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</si>
  <si>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</si>
  <si>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</si>
  <si>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</si>
  <si>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</si>
  <si>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</si>
  <si>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</si>
  <si>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</si>
  <si>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</si>
  <si>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</si>
  <si>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</si>
  <si>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</si>
  <si>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</si>
  <si>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</si>
  <si>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</si>
  <si>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</si>
  <si>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</si>
  <si>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</si>
  <si>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</si>
  <si>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</si>
  <si>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</si>
  <si>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</si>
  <si>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</si>
  <si>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</si>
  <si>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</si>
  <si>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</si>
  <si>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</si>
  <si>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</si>
  <si>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</si>
  <si>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</si>
  <si>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</si>
  <si>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</si>
  <si>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</si>
  <si>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</si>
  <si>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</si>
  <si>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</si>
  <si>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</si>
  <si>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</si>
  <si>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</si>
  <si>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</si>
  <si>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</si>
  <si>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</si>
  <si>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</si>
  <si>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</si>
  <si>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</si>
  <si>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</si>
  <si>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</si>
  <si>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</si>
  <si>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</si>
  <si>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</si>
  <si>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</si>
  <si>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</si>
  <si>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</si>
  <si>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</si>
  <si>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</si>
  <si>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</si>
  <si>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</si>
  <si>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</si>
  <si>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</si>
  <si>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</si>
  <si>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</si>
  <si>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</si>
  <si>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</si>
  <si>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</si>
  <si>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</si>
  <si>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</si>
  <si>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</si>
  <si>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</si>
  <si>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</si>
  <si>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</si>
  <si>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</si>
  <si>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</si>
  <si>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</si>
  <si>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</si>
  <si>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</si>
  <si>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</si>
  <si>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</si>
  <si>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</si>
  <si>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</si>
  <si>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</si>
  <si>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</si>
  <si>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</si>
  <si>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</si>
  <si>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</si>
  <si>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</si>
  <si>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</si>
  <si>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</si>
  <si>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</si>
  <si>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</si>
  <si>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</si>
  <si>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</si>
  <si>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</si>
  <si>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</si>
  <si>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</si>
  <si>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</si>
  <si>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</si>
  <si>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</si>
  <si>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</si>
  <si>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</si>
  <si>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</si>
  <si>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</si>
  <si>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</si>
  <si>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</si>
  <si>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</si>
  <si>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</si>
  <si>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</si>
  <si>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</si>
  <si>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</si>
  <si>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</si>
  <si>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</si>
  <si>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</si>
  <si>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</si>
  <si>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</si>
  <si>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</si>
  <si>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</si>
  <si>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</si>
  <si>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</si>
  <si>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</si>
  <si>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</si>
  <si>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</si>
  <si>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</si>
  <si>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</si>
  <si>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</si>
  <si>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</si>
  <si>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</si>
  <si>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</si>
  <si>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</si>
  <si>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</si>
  <si>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</si>
  <si>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</si>
  <si>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</si>
  <si>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</si>
  <si>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</si>
  <si>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</si>
  <si>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</si>
  <si>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</si>
  <si>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</si>
  <si>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</si>
  <si>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</si>
  <si>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</si>
  <si>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</si>
  <si>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</si>
  <si>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</si>
  <si>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</si>
  <si>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</si>
  <si>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</si>
  <si>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</si>
  <si>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</si>
  <si>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</si>
  <si>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</si>
  <si>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</si>
  <si>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</si>
  <si>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</si>
  <si>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</si>
  <si>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</si>
  <si>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</si>
  <si>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</si>
  <si>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</si>
  <si>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</si>
  <si>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</si>
  <si>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</si>
  <si>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</si>
  <si>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</si>
  <si>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</si>
  <si>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</si>
  <si>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</si>
  <si>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</si>
  <si>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</si>
  <si>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</si>
  <si>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</si>
  <si>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</si>
  <si>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</si>
  <si>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</si>
  <si>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</si>
  <si>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</si>
  <si>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</si>
  <si>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</si>
  <si>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</si>
  <si>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</si>
  <si>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</si>
  <si>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</si>
  <si>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</si>
  <si>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</si>
  <si>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</si>
  <si>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</si>
  <si>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</si>
  <si>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</si>
  <si>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</si>
  <si>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</si>
  <si>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</si>
  <si>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</si>
  <si>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</si>
  <si>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</si>
  <si>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</si>
  <si>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</si>
  <si>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</si>
  <si>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</si>
  <si>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</si>
  <si>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</si>
  <si>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</si>
  <si>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</si>
  <si>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</si>
  <si>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</si>
  <si>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</si>
  <si>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</si>
  <si>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</si>
  <si>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</si>
  <si>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</si>
  <si>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</si>
  <si>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</si>
  <si>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</si>
  <si>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</si>
  <si>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</si>
  <si>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</si>
  <si>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</si>
  <si>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</si>
  <si>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</si>
  <si>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</si>
  <si>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</si>
  <si>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</si>
  <si>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</si>
  <si>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</si>
  <si>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</si>
  <si>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</si>
  <si>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</si>
  <si>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</si>
  <si>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</si>
  <si>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</si>
  <si>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</si>
  <si>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</si>
  <si>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</si>
  <si>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</si>
  <si>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</si>
  <si>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</si>
  <si>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</si>
  <si>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</si>
  <si>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</si>
  <si>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</si>
  <si>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</si>
  <si>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</si>
  <si>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</si>
  <si>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</si>
  <si>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</si>
  <si>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</si>
  <si>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</si>
  <si>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</si>
  <si>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</si>
  <si>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</si>
  <si>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</si>
  <si>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</si>
  <si>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</si>
  <si>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</si>
  <si>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</si>
  <si>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</si>
  <si>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</si>
  <si>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</si>
  <si>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</si>
  <si>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</si>
  <si>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</si>
  <si>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</si>
  <si>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</si>
  <si>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</si>
  <si>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</si>
  <si>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</si>
  <si>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</si>
  <si>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</si>
  <si>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</si>
  <si>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</si>
  <si>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</si>
  <si>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</si>
  <si>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</si>
  <si>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</si>
  <si>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</si>
  <si>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</si>
  <si>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</si>
  <si>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</si>
  <si>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</si>
  <si>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</si>
  <si>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</si>
  <si>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</si>
  <si>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</si>
  <si>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</si>
  <si>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</si>
  <si>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</si>
  <si>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</si>
  <si>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</si>
  <si>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</si>
  <si>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</si>
  <si>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</si>
  <si>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</si>
  <si>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</si>
  <si>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</si>
  <si>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</si>
  <si>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</si>
  <si>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</si>
  <si>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</si>
  <si>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</si>
  <si>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</si>
  <si>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</si>
  <si>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</si>
  <si>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</si>
  <si>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</si>
  <si>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</si>
  <si>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</si>
  <si>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</si>
  <si>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</si>
  <si>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</si>
  <si>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</si>
  <si>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</si>
  <si>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</si>
  <si>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</si>
  <si>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</si>
  <si>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</si>
  <si>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</si>
  <si>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</si>
  <si>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</si>
  <si>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</si>
  <si>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</si>
  <si>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</si>
  <si>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</si>
  <si>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</si>
  <si>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</si>
  <si>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</si>
  <si>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</si>
  <si>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</si>
  <si>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</si>
  <si>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</si>
  <si>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</si>
  <si>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</si>
  <si>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</si>
  <si>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</si>
  <si>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</si>
  <si>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</si>
  <si>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</si>
  <si>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</si>
  <si>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</si>
  <si>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</si>
  <si>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</si>
  <si>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</si>
  <si>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</si>
  <si>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</si>
  <si>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</si>
  <si>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</si>
  <si>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</si>
  <si>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</si>
  <si>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</si>
  <si>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</si>
  <si>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</si>
  <si>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</si>
  <si>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</si>
  <si>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</si>
  <si>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</si>
  <si>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</si>
  <si>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</si>
  <si>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</si>
  <si>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</si>
  <si>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</si>
  <si>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</si>
  <si>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</si>
  <si>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</si>
  <si>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</si>
  <si>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</si>
  <si>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</si>
  <si>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</si>
  <si>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</si>
  <si>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</si>
  <si>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</si>
  <si>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</si>
  <si>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</si>
  <si>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</si>
  <si>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</si>
  <si>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</si>
  <si>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</si>
  <si>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</si>
  <si>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</si>
  <si>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</si>
  <si>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</si>
  <si>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</si>
  <si>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</si>
  <si>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</si>
  <si>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</si>
  <si>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</si>
  <si>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</si>
  <si>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</si>
  <si>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</si>
  <si>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</si>
  <si>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</si>
  <si>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</si>
  <si>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</si>
  <si>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</si>
  <si>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</si>
  <si>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</si>
  <si>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</si>
  <si>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</si>
  <si>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</si>
  <si>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</si>
  <si>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</si>
  <si>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</si>
  <si>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</si>
  <si>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</si>
  <si>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</si>
  <si>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</si>
  <si>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</si>
  <si>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</si>
  <si>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</si>
  <si>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</si>
  <si>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</si>
  <si>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</si>
  <si>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</si>
  <si>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</si>
  <si>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</si>
  <si>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</si>
  <si>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</si>
  <si>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</si>
  <si>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</si>
  <si>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</si>
  <si>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</si>
  <si>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</si>
  <si>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</si>
  <si>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</si>
  <si>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</si>
  <si>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</si>
  <si>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</si>
  <si>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</si>
  <si>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</si>
  <si>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</si>
  <si>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</si>
  <si>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</si>
  <si>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</si>
  <si>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</si>
  <si>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</si>
  <si>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</si>
  <si>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</si>
  <si>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</si>
  <si>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</si>
  <si>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</si>
  <si>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</si>
  <si>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</si>
  <si>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</si>
  <si>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</si>
  <si>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</si>
  <si>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</si>
  <si>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</si>
  <si>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</si>
  <si>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</si>
  <si>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</si>
  <si>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</si>
  <si>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</si>
  <si>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</si>
  <si>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</si>
  <si>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</si>
  <si>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</si>
  <si>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</si>
  <si>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</si>
  <si>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</si>
  <si>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</si>
  <si>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</si>
  <si>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</si>
  <si>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</si>
  <si>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</si>
  <si>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</si>
  <si>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</si>
  <si>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</si>
  <si>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</si>
  <si>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</si>
  <si>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</si>
  <si>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</si>
  <si>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</si>
  <si>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</si>
  <si>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</si>
  <si>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</si>
  <si>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</si>
  <si>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</si>
  <si>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</si>
  <si>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</si>
  <si>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</si>
  <si>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</si>
  <si>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</si>
  <si>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</si>
  <si>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</si>
  <si>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</si>
  <si>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</si>
  <si>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</si>
  <si>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</si>
  <si>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</si>
  <si>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</si>
  <si>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</si>
  <si>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</si>
  <si>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</si>
  <si>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</si>
  <si>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</si>
  <si>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</si>
  <si>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</si>
  <si>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</si>
  <si>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</si>
  <si>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</si>
  <si>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</si>
  <si>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</si>
  <si>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</si>
  <si>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</si>
  <si>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</si>
  <si>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</si>
  <si>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</si>
  <si>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</si>
  <si>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</si>
  <si>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</si>
  <si>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</si>
  <si>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</si>
  <si>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</si>
  <si>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</si>
  <si>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</si>
  <si>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</si>
  <si>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</si>
  <si>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</si>
  <si>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</si>
  <si>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</si>
  <si>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</si>
  <si>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</si>
  <si>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</si>
  <si>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</si>
  <si>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</si>
  <si>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</si>
  <si>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</si>
  <si>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</si>
  <si>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</si>
  <si>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</si>
  <si>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</si>
  <si>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</si>
  <si>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</si>
  <si>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</si>
  <si>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</si>
  <si>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</si>
  <si>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</si>
  <si>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</si>
  <si>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</si>
  <si>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</si>
  <si>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</si>
  <si>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</si>
  <si>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</si>
  <si>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</si>
  <si>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</si>
  <si>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</si>
  <si>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</si>
  <si>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</si>
  <si>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</si>
  <si>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</si>
  <si>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</si>
  <si>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</si>
  <si>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</si>
  <si>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</si>
  <si>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</si>
  <si>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</si>
  <si>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</si>
  <si>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</si>
  <si>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</si>
  <si>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</si>
  <si>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</si>
  <si>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</si>
  <si>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</si>
  <si>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</si>
  <si>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</si>
  <si>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</si>
  <si>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</si>
  <si>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</si>
  <si>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</si>
  <si>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</si>
  <si>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</si>
  <si>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</si>
  <si>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</si>
  <si>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</si>
  <si>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</si>
  <si>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</si>
  <si>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</si>
  <si>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</si>
  <si>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</si>
  <si>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</si>
  <si>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</si>
  <si>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</si>
  <si>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</si>
  <si>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</si>
  <si>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</si>
  <si>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</si>
  <si>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</si>
  <si>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</si>
  <si>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</si>
  <si>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</si>
  <si>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</si>
  <si>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</si>
  <si>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</si>
  <si>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</si>
  <si>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</si>
  <si>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</si>
  <si>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</si>
  <si>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</si>
  <si>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</si>
  <si>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</si>
  <si>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</si>
  <si>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</si>
  <si>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</si>
  <si>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</si>
  <si>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</si>
  <si>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</si>
  <si>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</si>
  <si>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</si>
  <si>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</si>
  <si>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</si>
  <si>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</si>
  <si>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</si>
  <si>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</si>
  <si>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</si>
  <si>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</si>
  <si>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</si>
  <si>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</si>
  <si>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</si>
  <si>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</si>
  <si>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</si>
  <si>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</si>
  <si>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</si>
  <si>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</si>
  <si>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</si>
  <si>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</si>
  <si>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</si>
  <si>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</si>
  <si>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</si>
  <si>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</si>
  <si>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</si>
  <si>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</si>
  <si>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</si>
  <si>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</si>
  <si>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</si>
  <si>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</si>
  <si>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</si>
  <si>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</si>
  <si>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</si>
  <si>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</si>
  <si>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</si>
  <si>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</si>
  <si>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</si>
  <si>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</si>
  <si>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</si>
  <si>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</si>
  <si>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</si>
  <si>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</si>
  <si>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</si>
  <si>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</si>
  <si>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</si>
  <si>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</si>
  <si>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</si>
  <si>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</si>
  <si>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</si>
  <si>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</si>
  <si>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</si>
  <si>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</si>
  <si>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</si>
  <si>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</si>
  <si>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</si>
  <si>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</si>
  <si>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</si>
  <si>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</si>
  <si>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</si>
  <si>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</si>
  <si>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</si>
  <si>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</si>
  <si>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</si>
  <si>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</si>
  <si>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</si>
  <si>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</si>
  <si>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</si>
  <si>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</si>
  <si>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</si>
  <si>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</si>
  <si>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</si>
  <si>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</si>
  <si>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</si>
  <si>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</si>
  <si>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</si>
  <si>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</si>
  <si>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</si>
  <si>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</si>
  <si>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</si>
  <si>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</si>
  <si>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</si>
  <si>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</si>
  <si>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</si>
  <si>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</si>
  <si>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</si>
  <si>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</si>
  <si>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</si>
  <si>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</si>
  <si>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</si>
  <si>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</si>
  <si>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</si>
  <si>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</si>
  <si>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</si>
  <si>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</si>
  <si>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</si>
  <si>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</si>
  <si>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</si>
  <si>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</si>
  <si>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</si>
  <si>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</si>
  <si>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</si>
  <si>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</si>
  <si>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</si>
  <si>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</si>
  <si>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</si>
  <si>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</si>
  <si>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</si>
  <si>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</si>
  <si>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</si>
  <si>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</si>
  <si>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</si>
  <si>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</si>
  <si>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</si>
  <si>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</si>
  <si>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</si>
  <si>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</si>
  <si>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</si>
  <si>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</si>
  <si>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</si>
  <si>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</si>
  <si>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</si>
  <si>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</si>
  <si>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</si>
  <si>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</si>
  <si>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</si>
  <si>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</si>
  <si>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</si>
  <si>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</si>
  <si>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</si>
  <si>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</si>
  <si>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</si>
  <si>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</si>
  <si>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</si>
  <si>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</si>
  <si>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</si>
  <si>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</si>
  <si>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</si>
  <si>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</si>
  <si>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</si>
  <si>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</si>
  <si>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</si>
  <si>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</si>
  <si>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</si>
  <si>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</si>
  <si>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</si>
  <si>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</si>
  <si>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</si>
  <si>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</si>
  <si>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</si>
  <si>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</si>
  <si>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</si>
  <si>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</si>
  <si>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</si>
  <si>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</si>
  <si>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</si>
  <si>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</si>
  <si>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</si>
  <si>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</si>
  <si>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</si>
  <si>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</si>
  <si>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</si>
  <si>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</si>
  <si>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</si>
  <si>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</si>
  <si>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</si>
  <si>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</si>
  <si>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</si>
  <si>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</si>
  <si>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</si>
  <si>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</si>
  <si>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</si>
  <si>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</si>
  <si>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</si>
  <si>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</si>
  <si>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</si>
  <si>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</si>
  <si>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</si>
  <si>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</si>
  <si>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</si>
  <si>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</si>
  <si>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</si>
  <si>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</si>
  <si>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</si>
  <si>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</si>
  <si>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</si>
  <si>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</si>
  <si>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</si>
  <si>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</si>
  <si>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</si>
  <si>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</si>
  <si>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</si>
  <si>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</si>
  <si>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</si>
  <si>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</si>
  <si>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</si>
  <si>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</si>
  <si>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</si>
  <si>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</si>
  <si>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</si>
  <si>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</si>
  <si>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</si>
  <si>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</si>
  <si>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</si>
  <si>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</si>
  <si>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</si>
  <si>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</si>
  <si>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</si>
  <si>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</si>
  <si>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</si>
  <si>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</si>
  <si>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</si>
  <si>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</si>
  <si>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</si>
  <si>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</si>
  <si>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</si>
  <si>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</si>
  <si>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</si>
  <si>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</si>
  <si>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</si>
  <si>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</si>
  <si>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</si>
  <si>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</si>
  <si>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</si>
  <si>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</si>
  <si>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</si>
  <si>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</si>
  <si>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</si>
  <si>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</si>
  <si>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</si>
  <si>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</si>
  <si>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</si>
  <si>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</si>
  <si>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</si>
  <si>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</si>
  <si>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</si>
  <si>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</si>
  <si>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</si>
  <si>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</si>
  <si>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</si>
  <si>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</si>
  <si>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</si>
  <si>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</si>
  <si>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</si>
  <si>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</si>
  <si>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</si>
  <si>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</si>
  <si>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</si>
  <si>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</si>
  <si>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</si>
  <si>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</si>
  <si>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</si>
  <si>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</si>
  <si>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</si>
  <si>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</si>
  <si>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</si>
  <si>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</si>
  <si>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</si>
  <si>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</si>
  <si>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</si>
  <si>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</si>
  <si>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</si>
  <si>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</si>
  <si>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</si>
  <si>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</si>
  <si>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</si>
  <si>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</si>
  <si>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</si>
  <si>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</si>
  <si>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</si>
  <si>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</si>
  <si>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</si>
  <si>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</si>
  <si>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</si>
  <si>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</si>
  <si>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</si>
  <si>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</si>
  <si>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</si>
  <si>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</si>
  <si>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</si>
  <si>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</si>
  <si>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</si>
  <si>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</si>
  <si>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</si>
  <si>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</si>
  <si>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</si>
  <si>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</si>
  <si>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</si>
  <si>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</si>
  <si>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</si>
  <si>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</si>
  <si>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</si>
  <si>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</si>
  <si>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</si>
  <si>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</si>
  <si>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</si>
  <si>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</si>
  <si>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</si>
  <si>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</si>
  <si>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</si>
  <si>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</si>
  <si>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</si>
  <si>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</si>
  <si>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</si>
  <si>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</si>
  <si>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</si>
  <si>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</si>
  <si>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</si>
  <si>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</si>
  <si>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</si>
  <si>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</si>
  <si>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</si>
  <si>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</si>
  <si>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</si>
  <si>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</si>
  <si>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</si>
  <si>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</si>
  <si>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</si>
  <si>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</si>
  <si>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</si>
  <si>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</si>
  <si>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</si>
  <si>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</si>
  <si>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</si>
  <si>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</si>
  <si>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</si>
  <si>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</si>
  <si>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</si>
  <si>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</si>
  <si>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</si>
  <si>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</si>
  <si>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</si>
  <si>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</si>
  <si>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</si>
  <si>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</si>
  <si>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</si>
  <si>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</si>
  <si>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</si>
  <si>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</si>
  <si>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</si>
  <si>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</si>
  <si>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</si>
  <si>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</si>
  <si>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</si>
  <si>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</si>
  <si>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</si>
  <si>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</si>
  <si>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</si>
  <si>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</si>
  <si>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</si>
  <si>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</si>
  <si>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</si>
  <si>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</si>
  <si>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</si>
  <si>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</si>
  <si>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</si>
  <si>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</si>
  <si>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</si>
  <si>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</si>
  <si>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</si>
  <si>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</si>
  <si>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</si>
  <si>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</si>
  <si>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</si>
  <si>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</si>
  <si>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</si>
  <si>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</si>
  <si>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</si>
  <si>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</si>
  <si>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</si>
  <si>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</si>
  <si>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</si>
  <si>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</si>
  <si>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</si>
  <si>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</si>
  <si>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</si>
  <si>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</si>
  <si>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</si>
  <si>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</si>
  <si>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</si>
  <si>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</si>
  <si>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</si>
  <si>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</si>
  <si>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</si>
  <si>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</si>
  <si>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</si>
  <si>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</si>
  <si>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</si>
  <si>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</si>
  <si>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</si>
  <si>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</si>
  <si>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</si>
  <si>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</si>
  <si>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</si>
  <si>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</si>
  <si>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</si>
  <si>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</si>
  <si>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</si>
  <si>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</si>
  <si>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</si>
  <si>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</si>
  <si>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</si>
  <si>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</si>
  <si>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</si>
  <si>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</si>
  <si>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</si>
  <si>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</si>
  <si>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</si>
  <si>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</si>
  <si>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</si>
  <si>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</si>
  <si>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</si>
  <si>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</si>
  <si>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</si>
  <si>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</si>
  <si>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</si>
  <si>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</si>
  <si>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</si>
  <si>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</si>
  <si>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</si>
  <si>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</si>
  <si>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</si>
  <si>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</si>
  <si>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</si>
  <si>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</si>
  <si>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</si>
  <si>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</si>
  <si>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</si>
  <si>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</si>
  <si>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</si>
  <si>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</si>
  <si>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</si>
  <si>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</si>
  <si>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</si>
  <si>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</si>
  <si>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</si>
  <si>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</si>
  <si>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</si>
  <si>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</si>
  <si>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</si>
  <si>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</si>
  <si>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</si>
  <si>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</si>
  <si>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</si>
  <si>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</si>
  <si>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</si>
  <si>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</si>
  <si>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</si>
  <si>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</si>
  <si>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</si>
  <si>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</si>
  <si>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</si>
  <si>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</si>
  <si>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</si>
  <si>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</si>
  <si>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</si>
  <si>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</si>
  <si>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</si>
  <si>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</si>
  <si>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</si>
  <si>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</si>
  <si>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</si>
  <si>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</si>
  <si>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</si>
  <si>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</si>
  <si>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</si>
  <si>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</si>
  <si>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</si>
  <si>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</si>
  <si>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</si>
  <si>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</si>
  <si>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</si>
  <si>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</si>
  <si>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</si>
  <si>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</si>
  <si>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</si>
  <si>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</si>
  <si>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</si>
  <si>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</si>
  <si>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</si>
  <si>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</si>
  <si>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</si>
  <si>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</si>
  <si>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</si>
  <si>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</si>
  <si>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</si>
  <si>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</si>
  <si>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</si>
  <si>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</si>
  <si>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</si>
  <si>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</si>
  <si>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</si>
  <si>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</si>
  <si>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</si>
  <si>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</si>
  <si>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</si>
  <si>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</si>
  <si>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</si>
  <si>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</si>
  <si>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</si>
  <si>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</si>
  <si>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</si>
  <si>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</si>
  <si>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</si>
  <si>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</si>
  <si>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</si>
  <si>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</si>
  <si>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</si>
  <si>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</si>
  <si>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</si>
  <si>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</si>
  <si>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</si>
  <si>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</si>
  <si>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</si>
  <si>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</si>
  <si>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</si>
  <si>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</si>
  <si>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</si>
  <si>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</si>
  <si>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</si>
  <si>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</si>
  <si>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</si>
  <si>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</si>
  <si>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</si>
  <si>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</si>
  <si>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</si>
  <si>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</si>
  <si>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</si>
  <si>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</si>
  <si>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</si>
  <si>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</si>
  <si>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</si>
  <si>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</si>
  <si>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</si>
  <si>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</si>
  <si>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</si>
  <si>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</si>
  <si>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</si>
  <si>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</si>
  <si>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</si>
  <si>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</si>
  <si>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</si>
  <si>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</si>
  <si>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</si>
  <si>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</si>
  <si>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</si>
  <si>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</si>
  <si>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</si>
  <si>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</si>
  <si>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</si>
  <si>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</si>
  <si>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</si>
  <si>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</si>
  <si>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</si>
  <si>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</si>
  <si>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</si>
  <si>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</si>
  <si>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</si>
  <si>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</si>
  <si>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</si>
  <si>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</si>
  <si>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</si>
  <si>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</si>
  <si>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</si>
  <si>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</si>
  <si>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</si>
  <si>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</si>
  <si>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</si>
  <si>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</si>
  <si>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</si>
  <si>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</si>
  <si>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</si>
  <si>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</si>
  <si>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</si>
  <si>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</si>
  <si>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</si>
  <si>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</si>
  <si>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</si>
  <si>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</si>
  <si>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</si>
  <si>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</si>
  <si>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</si>
  <si>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</si>
  <si>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</si>
  <si>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</si>
  <si>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</si>
  <si>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</si>
  <si>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</si>
  <si>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</si>
  <si>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</si>
  <si>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</si>
  <si>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</si>
  <si>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</si>
  <si>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</si>
  <si>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</si>
  <si>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</si>
  <si>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</si>
  <si>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</si>
  <si>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</si>
  <si>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</si>
  <si>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</si>
  <si>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</si>
  <si>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</si>
  <si>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</si>
  <si>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</si>
  <si>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</si>
  <si>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</si>
  <si>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</si>
  <si>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</si>
  <si>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</si>
  <si>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</si>
  <si>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</si>
  <si>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</si>
  <si>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</si>
  <si>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</si>
  <si>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</si>
  <si>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</si>
  <si>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</si>
  <si>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</si>
  <si>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</si>
  <si>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</si>
  <si>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</si>
  <si>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</si>
  <si>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</si>
  <si>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</si>
  <si>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</si>
  <si>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</si>
  <si>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</si>
  <si>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</si>
  <si>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</si>
  <si>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</si>
  <si>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</si>
  <si>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</si>
  <si>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</si>
  <si>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</si>
  <si>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</si>
  <si>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</si>
  <si>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</si>
  <si>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</si>
  <si>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</si>
  <si>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</si>
  <si>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</si>
  <si>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</si>
  <si>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</si>
  <si>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</si>
  <si>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</si>
  <si>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</si>
  <si>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</si>
  <si>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</si>
  <si>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</si>
  <si>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</si>
  <si>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</si>
  <si>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</si>
  <si>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</si>
  <si>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</si>
  <si>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</si>
  <si>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</si>
  <si>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</si>
  <si>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</si>
  <si>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</si>
  <si>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</si>
  <si>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</si>
  <si>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</si>
  <si>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</si>
  <si>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</si>
  <si>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</si>
  <si>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</si>
  <si>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</si>
  <si>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</si>
  <si>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</si>
  <si>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</si>
  <si>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</si>
  <si>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</si>
  <si>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</si>
  <si>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</si>
  <si>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</si>
  <si>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</si>
  <si>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</si>
  <si>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</si>
  <si>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</si>
  <si>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</si>
  <si>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</si>
  <si>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</si>
  <si>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</si>
  <si>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</si>
  <si>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</si>
  <si>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</si>
  <si>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</si>
  <si>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</si>
  <si>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</si>
  <si>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</si>
  <si>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</si>
  <si>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</si>
  <si>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</si>
  <si>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</si>
  <si>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</si>
  <si>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</si>
  <si>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</si>
  <si>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</si>
  <si>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</si>
  <si>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</si>
  <si>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</si>
  <si>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</si>
  <si>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</si>
  <si>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</si>
  <si>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</si>
  <si>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</si>
  <si>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</si>
  <si>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</si>
  <si>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</si>
  <si>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</si>
  <si>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</si>
  <si>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</si>
  <si>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</si>
  <si>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</si>
  <si>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</si>
  <si>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</si>
  <si>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</si>
  <si>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</si>
  <si>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</si>
  <si>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</si>
  <si>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</si>
  <si>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</si>
  <si>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</si>
  <si>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</si>
  <si>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</si>
  <si>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</si>
  <si>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</si>
  <si>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</si>
  <si>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</si>
  <si>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</si>
  <si>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</si>
  <si>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</si>
  <si>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</si>
  <si>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</si>
  <si>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</si>
  <si>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</si>
  <si>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</si>
  <si>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</si>
  <si>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</si>
  <si>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</si>
  <si>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</si>
  <si>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</si>
  <si>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</si>
  <si>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</si>
  <si>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</si>
  <si>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</si>
  <si>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</si>
  <si>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</si>
  <si>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</si>
  <si>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</si>
  <si>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</si>
  <si>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</si>
  <si>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</si>
  <si>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</si>
  <si>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</si>
  <si>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</si>
  <si>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</si>
  <si>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</si>
  <si>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</si>
  <si>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</si>
  <si>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</si>
  <si>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</si>
  <si>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</si>
  <si>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</si>
  <si>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</si>
  <si>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</si>
  <si>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</si>
  <si>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</si>
  <si>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</si>
  <si>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</si>
  <si>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</si>
  <si>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</si>
  <si>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</si>
  <si>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</si>
  <si>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</si>
  <si>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</si>
  <si>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</si>
  <si>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</si>
  <si>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</si>
  <si>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</si>
  <si>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</si>
  <si>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</si>
  <si>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</si>
  <si>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</si>
  <si>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</si>
  <si>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</si>
  <si>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</si>
  <si>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</si>
  <si>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</si>
  <si>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</si>
  <si>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</si>
  <si>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</si>
  <si>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</si>
  <si>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</si>
  <si>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</si>
  <si>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</si>
  <si>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</si>
  <si>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</si>
  <si>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</si>
  <si>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</si>
  <si>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</si>
  <si>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</si>
  <si>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</si>
  <si>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</si>
  <si>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</si>
  <si>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</si>
  <si>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</si>
  <si>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</si>
  <si>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</si>
  <si>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</si>
  <si>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</si>
  <si>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</si>
  <si>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</si>
  <si>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</si>
  <si>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</si>
  <si>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</si>
  <si>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</si>
  <si>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</si>
  <si>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</si>
  <si>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</si>
  <si>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</si>
  <si>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</si>
  <si>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</si>
  <si>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</si>
  <si>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</si>
  <si>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</si>
  <si>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</si>
  <si>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</si>
  <si>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</si>
  <si>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</si>
  <si>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</si>
  <si>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</si>
  <si>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</si>
  <si>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</si>
  <si>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</si>
  <si>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</si>
  <si>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</si>
  <si>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</si>
  <si>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</si>
  <si>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</si>
  <si>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</si>
  <si>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</si>
  <si>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</si>
  <si>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</si>
  <si>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</si>
  <si>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</si>
  <si>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</si>
  <si>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</si>
  <si>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</si>
  <si>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</si>
  <si>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</si>
  <si>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</si>
  <si>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</si>
  <si>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</si>
  <si>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</si>
  <si>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</si>
  <si>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</si>
  <si>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</si>
  <si>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</si>
  <si>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</si>
  <si>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</si>
  <si>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</si>
  <si>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</si>
  <si>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</si>
  <si>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</si>
  <si>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</si>
  <si>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</si>
  <si>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</si>
  <si>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</si>
  <si>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</si>
  <si>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</si>
  <si>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</si>
  <si>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</si>
  <si>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</si>
  <si>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</si>
  <si>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</si>
  <si>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</si>
  <si>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</si>
  <si>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</si>
  <si>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</si>
  <si>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</si>
  <si>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</si>
  <si>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</si>
  <si>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</si>
  <si>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</si>
  <si>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</si>
  <si>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</si>
  <si>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</si>
  <si>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</si>
  <si>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</si>
  <si>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</si>
  <si>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</si>
  <si>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</si>
  <si>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</si>
  <si>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</si>
  <si>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</si>
  <si>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</si>
  <si>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</si>
  <si>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</si>
  <si>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</si>
  <si>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</si>
  <si>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</si>
  <si>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</si>
  <si>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</si>
  <si>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</si>
  <si>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</si>
  <si>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</si>
  <si>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</si>
  <si>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</si>
  <si>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</si>
  <si>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</si>
  <si>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</si>
  <si>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</si>
  <si>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</si>
  <si>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</si>
  <si>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</si>
  <si>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</si>
  <si>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</si>
  <si>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</si>
  <si>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</si>
  <si>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</si>
  <si>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</si>
  <si>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</si>
  <si>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</si>
  <si>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</si>
  <si>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</si>
  <si>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</si>
  <si>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</si>
  <si>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</si>
  <si>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</si>
  <si>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</si>
  <si>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</si>
  <si>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</si>
  <si>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</si>
  <si>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</si>
  <si>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</si>
  <si>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</si>
  <si>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</si>
  <si>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</si>
  <si>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</si>
  <si>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</si>
  <si>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</si>
  <si>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</si>
  <si>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</si>
  <si>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</si>
  <si>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</si>
  <si>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</si>
  <si>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</si>
  <si>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</si>
  <si>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</si>
  <si>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</si>
  <si>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</si>
  <si>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</si>
  <si>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</si>
  <si>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</si>
  <si>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</si>
  <si>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</si>
  <si>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</si>
  <si>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</si>
  <si>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</si>
  <si>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</si>
  <si>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</si>
  <si>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</si>
  <si>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</si>
  <si>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</si>
  <si>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</si>
  <si>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</si>
  <si>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</si>
  <si>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</si>
  <si>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</si>
  <si>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</si>
  <si>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</si>
  <si>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</si>
  <si>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</si>
  <si>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</si>
  <si>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</si>
  <si>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</si>
  <si>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</si>
  <si>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</si>
  <si>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</si>
  <si>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</si>
  <si>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</si>
  <si>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</si>
  <si>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</si>
  <si>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</si>
  <si>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</si>
  <si>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</si>
  <si>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</si>
  <si>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</si>
  <si>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</si>
  <si>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</si>
  <si>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</si>
  <si>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</si>
  <si>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</si>
  <si>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</si>
  <si>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</si>
  <si>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</si>
  <si>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</si>
  <si>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</si>
  <si>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</si>
  <si>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</si>
  <si>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</si>
  <si>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</si>
  <si>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</si>
  <si>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</si>
  <si>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</si>
  <si>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</si>
  <si>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</si>
  <si>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</si>
  <si>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</si>
  <si>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</si>
  <si>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</si>
  <si>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</si>
  <si>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</si>
  <si>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</si>
  <si>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</si>
  <si>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</si>
  <si>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</si>
  <si>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</si>
  <si>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</si>
  <si>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</si>
  <si>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</si>
  <si>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</si>
  <si>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</si>
  <si>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</si>
  <si>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</si>
  <si>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</si>
  <si>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</si>
  <si>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</si>
  <si>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</si>
  <si>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</si>
  <si>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</si>
  <si>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</si>
  <si>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</si>
  <si>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</si>
  <si>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</si>
  <si>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</si>
  <si>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</si>
  <si>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</si>
  <si>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</si>
  <si>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</si>
  <si>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</si>
  <si>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</si>
  <si>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</si>
  <si>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</si>
  <si>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</si>
  <si>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</si>
  <si>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</si>
  <si>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</si>
  <si>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</si>
  <si>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</si>
  <si>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</si>
  <si>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</si>
  <si>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</si>
  <si>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</si>
  <si>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</si>
  <si>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</si>
  <si>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</si>
  <si>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</si>
  <si>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</si>
  <si>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</si>
  <si>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</si>
  <si>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</si>
  <si>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</si>
  <si>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</si>
  <si>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</si>
  <si>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</si>
  <si>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</si>
  <si>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</si>
  <si>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</si>
  <si>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</si>
  <si>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</si>
  <si>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</si>
  <si>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</si>
  <si>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</si>
  <si>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</si>
  <si>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</si>
  <si>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</si>
  <si>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</si>
  <si>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</si>
  <si>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</si>
  <si>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</si>
  <si>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</si>
  <si>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</si>
  <si>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</si>
  <si>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</si>
  <si>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</si>
  <si>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</si>
  <si>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</si>
  <si>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</si>
  <si>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</si>
  <si>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</si>
  <si>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</si>
  <si>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</si>
  <si>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</si>
  <si>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</si>
  <si>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</si>
  <si>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</si>
  <si>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</si>
  <si>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</si>
  <si>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</si>
  <si>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</si>
  <si>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</si>
  <si>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</si>
  <si>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</si>
  <si>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</si>
  <si>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</si>
  <si>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</si>
  <si>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</si>
  <si>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</si>
  <si>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</si>
  <si>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</si>
  <si>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</si>
  <si>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</si>
  <si>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</si>
  <si>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</si>
  <si>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</si>
  <si>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</si>
  <si>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</si>
  <si>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</si>
  <si>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</si>
  <si>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</si>
  <si>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</si>
  <si>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</si>
  <si>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</si>
  <si>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</si>
  <si>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</si>
  <si>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</si>
  <si>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</si>
  <si>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</si>
  <si>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</si>
  <si>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</si>
  <si>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</si>
  <si>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</si>
  <si>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</si>
  <si>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</si>
  <si>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</si>
  <si>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</si>
  <si>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</si>
  <si>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</si>
  <si>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</si>
  <si>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</si>
  <si>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</si>
  <si>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</si>
  <si>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</si>
  <si>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</si>
  <si>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</si>
  <si>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</si>
  <si>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</si>
  <si>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</si>
  <si>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</si>
  <si>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</si>
  <si>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</si>
  <si>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</si>
  <si>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</si>
  <si>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</si>
  <si>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</si>
  <si>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</si>
  <si>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</si>
  <si>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</si>
  <si>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</si>
  <si>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</si>
  <si>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</si>
  <si>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</si>
  <si>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</si>
  <si>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</si>
  <si>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</si>
  <si>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</si>
  <si>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</si>
  <si>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</si>
  <si>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</si>
  <si>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</si>
  <si>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</si>
  <si>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</si>
  <si>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</si>
  <si>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</si>
  <si>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</si>
  <si>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</si>
  <si>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</si>
  <si>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</si>
  <si>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</si>
  <si>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</si>
  <si>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</si>
  <si>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</si>
  <si>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</si>
  <si>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</si>
  <si>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</si>
  <si>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</si>
  <si>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</si>
  <si>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</si>
  <si>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</si>
  <si>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</si>
  <si>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</si>
  <si>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</si>
  <si>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</si>
  <si>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</si>
  <si>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</si>
  <si>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</si>
  <si>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</si>
  <si>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</si>
  <si>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</si>
  <si>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</si>
  <si>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</si>
  <si>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</si>
  <si>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</si>
  <si>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</si>
  <si>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</si>
  <si>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</si>
  <si>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</si>
  <si>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</si>
  <si>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</si>
  <si>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</si>
  <si>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</si>
  <si>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</si>
  <si>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</si>
  <si>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</si>
  <si>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</si>
  <si>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</si>
  <si>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</si>
  <si>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</si>
  <si>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</si>
  <si>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</si>
  <si>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</si>
  <si>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</si>
  <si>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</si>
  <si>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</si>
  <si>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</si>
  <si>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</si>
  <si>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</si>
  <si>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</si>
  <si>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</si>
  <si>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</si>
  <si>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</si>
  <si>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</si>
  <si>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</si>
  <si>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</si>
  <si>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</si>
  <si>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</si>
  <si>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</si>
  <si>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</si>
  <si>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</si>
  <si>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</si>
  <si>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</si>
  <si>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</si>
  <si>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</si>
  <si>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</si>
  <si>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</si>
  <si>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</si>
  <si>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</si>
  <si>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</si>
  <si>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</si>
  <si>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</si>
  <si>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</si>
  <si>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</si>
  <si>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</si>
  <si>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</si>
  <si>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</si>
  <si>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</si>
  <si>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</si>
  <si>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</si>
  <si>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</si>
  <si>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</si>
  <si>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</si>
  <si>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</si>
  <si>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</si>
  <si>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</si>
  <si>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</si>
  <si>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</si>
  <si>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</si>
  <si>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</si>
  <si>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</si>
  <si>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</si>
  <si>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</si>
  <si>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</si>
  <si>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</si>
  <si>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</si>
  <si>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</si>
  <si>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</si>
  <si>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</si>
  <si>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</si>
  <si>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</si>
  <si>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</si>
  <si>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</si>
  <si>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</si>
  <si>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</si>
  <si>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</si>
  <si>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</si>
  <si>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</si>
  <si>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</si>
  <si>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</si>
  <si>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</si>
  <si>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</si>
  <si>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</si>
  <si>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</si>
  <si>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</si>
  <si>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</si>
  <si>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</si>
  <si>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</si>
  <si>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</si>
  <si>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</si>
  <si>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</si>
  <si>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</si>
  <si>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</si>
  <si>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</si>
  <si>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</si>
  <si>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</si>
  <si>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</si>
  <si>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</si>
  <si>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</si>
  <si>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</si>
  <si>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</si>
  <si>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</si>
  <si>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</si>
  <si>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</si>
  <si>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</si>
  <si>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</si>
  <si>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</si>
  <si>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</si>
  <si>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</si>
  <si>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</si>
  <si>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</si>
  <si>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</si>
  <si>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</si>
  <si>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</si>
  <si>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</si>
  <si>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</si>
  <si>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</si>
  <si>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</si>
  <si>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</si>
  <si>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</si>
  <si>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</si>
  <si>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</si>
  <si>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</si>
  <si>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</si>
  <si>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</si>
  <si>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</si>
  <si>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</si>
  <si>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</si>
  <si>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</si>
  <si>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</si>
  <si>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</si>
  <si>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</si>
  <si>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</si>
  <si>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</si>
  <si>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</si>
  <si>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</si>
  <si>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</si>
  <si>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</si>
  <si>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</si>
  <si>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</si>
  <si>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</si>
  <si>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</si>
  <si>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</si>
  <si>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</si>
  <si>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</si>
  <si>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</si>
  <si>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</si>
  <si>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</si>
  <si>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</si>
  <si>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</si>
  <si>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</si>
  <si>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</si>
  <si>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</si>
  <si>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</si>
  <si>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</si>
  <si>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</si>
  <si>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</si>
  <si>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</si>
  <si>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</si>
  <si>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</si>
  <si>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</si>
  <si>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</si>
  <si>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</si>
  <si>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</si>
  <si>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</si>
  <si>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</si>
  <si>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</si>
  <si>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</si>
  <si>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</si>
  <si>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</si>
  <si>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</si>
  <si>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</si>
  <si>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</si>
  <si>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</si>
  <si>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</si>
  <si>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</si>
  <si>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</si>
  <si>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</si>
  <si>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</si>
  <si>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</si>
  <si>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</si>
  <si>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</si>
  <si>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</si>
  <si>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</si>
  <si>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</si>
  <si>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</si>
  <si>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</si>
  <si>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</si>
  <si>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</si>
  <si>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</si>
  <si>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</si>
  <si>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</si>
  <si>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</si>
  <si>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</si>
  <si>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</si>
  <si>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</si>
  <si>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</si>
  <si>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</si>
  <si>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</si>
  <si>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</si>
  <si>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</si>
  <si>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</si>
  <si>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</si>
  <si>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</si>
  <si>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</si>
  <si>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</si>
  <si>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</si>
  <si>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</si>
  <si>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</si>
  <si>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</si>
  <si>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</si>
  <si>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</si>
  <si>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</si>
  <si>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</si>
  <si>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</si>
  <si>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</si>
  <si>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</si>
  <si>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</si>
  <si>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</si>
  <si>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</si>
  <si>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</si>
  <si>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</si>
  <si>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</si>
  <si>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</si>
  <si>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</si>
  <si>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</si>
  <si>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</si>
  <si>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</si>
  <si>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</si>
  <si>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</si>
  <si>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</si>
  <si>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</si>
  <si>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</si>
  <si>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</si>
  <si>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</si>
  <si>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</si>
  <si>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</si>
  <si>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</si>
  <si>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</si>
  <si>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</si>
  <si>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</si>
  <si>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</si>
  <si>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</si>
  <si>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</si>
  <si>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</si>
  <si>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</si>
  <si>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</si>
  <si>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</si>
  <si>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</si>
  <si>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</si>
  <si>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</si>
  <si>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</si>
  <si>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</si>
  <si>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</si>
  <si>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</si>
  <si>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</si>
  <si>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</si>
  <si>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</si>
  <si>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</si>
  <si>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</si>
  <si>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</si>
  <si>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</si>
  <si>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</si>
  <si>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</si>
  <si>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</si>
  <si>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</si>
  <si>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</si>
  <si>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</si>
  <si>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</si>
  <si>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</si>
  <si>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</si>
  <si>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</si>
  <si>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</si>
  <si>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</si>
  <si>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</si>
  <si>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</si>
  <si>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</si>
  <si>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</si>
  <si>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</si>
  <si>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</si>
  <si>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</si>
  <si>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</si>
  <si>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</si>
  <si>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</si>
  <si>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</si>
  <si>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</si>
  <si>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</si>
  <si>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</si>
  <si>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</si>
  <si>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</si>
  <si>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</si>
  <si>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</si>
  <si>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</si>
  <si>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</si>
  <si>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</si>
  <si>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</si>
  <si>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</si>
  <si>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</si>
  <si>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</si>
  <si>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</si>
  <si>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</si>
  <si>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</si>
  <si>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</si>
  <si>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</si>
  <si>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</si>
  <si>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</si>
  <si>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</si>
  <si>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</si>
  <si>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</si>
  <si>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</si>
  <si>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</si>
  <si>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</si>
  <si>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</si>
  <si>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</si>
  <si>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</si>
  <si>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</si>
  <si>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</si>
  <si>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</si>
  <si>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</si>
  <si>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</si>
  <si>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</si>
  <si>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</si>
  <si>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</si>
  <si>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</si>
  <si>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</si>
  <si>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</si>
  <si>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</si>
  <si>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</si>
  <si>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</si>
  <si>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</si>
  <si>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</si>
  <si>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</si>
  <si>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</si>
  <si>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</si>
  <si>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</si>
  <si>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</si>
  <si>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</si>
  <si>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</si>
  <si>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</si>
  <si>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</si>
  <si>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</si>
  <si>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</si>
  <si>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</si>
  <si>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</si>
  <si>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</si>
  <si>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</si>
  <si>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</si>
  <si>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</si>
  <si>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</si>
  <si>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</si>
  <si>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</si>
  <si>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</si>
  <si>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</si>
  <si>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</si>
  <si>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</si>
  <si>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</si>
  <si>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</si>
  <si>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</si>
  <si>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</si>
  <si>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</si>
  <si>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</si>
  <si>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</si>
  <si>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</si>
  <si>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</si>
  <si>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</si>
  <si>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</si>
  <si>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</si>
  <si>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</si>
  <si>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</si>
  <si>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</si>
  <si>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</si>
  <si>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</si>
  <si>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</si>
  <si>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</si>
  <si>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</si>
  <si>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</si>
  <si>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</si>
  <si>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</si>
  <si>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</si>
  <si>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</si>
  <si>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</si>
  <si>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</si>
  <si>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</si>
  <si>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</si>
  <si>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</si>
  <si>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</si>
  <si>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</si>
  <si>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</si>
  <si>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</si>
  <si>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</si>
  <si>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</si>
  <si>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</si>
  <si>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</si>
  <si>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</si>
  <si>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</si>
  <si>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</si>
  <si>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</si>
  <si>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</si>
  <si>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</si>
  <si>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</si>
  <si>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</si>
  <si>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</si>
  <si>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</si>
  <si>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</si>
  <si>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</si>
  <si>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</si>
  <si>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</si>
  <si>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</si>
  <si>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</si>
  <si>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</si>
  <si>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</si>
  <si>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</si>
  <si>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</si>
  <si>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</si>
  <si>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</si>
  <si>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</si>
  <si>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</si>
  <si>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</si>
  <si>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</si>
  <si>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</si>
  <si>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</si>
  <si>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</si>
  <si>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</si>
  <si>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</si>
  <si>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</si>
  <si>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</si>
  <si>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</si>
  <si>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</si>
  <si>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</si>
  <si>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</si>
  <si>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</si>
  <si>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</si>
  <si>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</si>
  <si>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</si>
  <si>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</si>
  <si>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</si>
  <si>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</si>
  <si>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</si>
  <si>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</si>
  <si>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</si>
  <si>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</si>
  <si>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</si>
  <si>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</si>
  <si>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</si>
  <si>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</si>
  <si>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</si>
  <si>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</si>
  <si>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</si>
  <si>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</si>
  <si>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</si>
  <si>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</si>
  <si>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</si>
  <si>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</si>
  <si>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</si>
  <si>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</si>
  <si>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</si>
  <si>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</si>
  <si>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</si>
  <si>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</si>
  <si>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</si>
  <si>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</si>
  <si>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</si>
  <si>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</si>
  <si>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</si>
  <si>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</si>
  <si>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</si>
  <si>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</si>
  <si>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</si>
  <si>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</si>
  <si>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</si>
  <si>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</si>
  <si>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</si>
  <si>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</si>
  <si>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</si>
  <si>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</si>
  <si>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</si>
  <si>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</si>
  <si>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</si>
  <si>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</si>
  <si>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</si>
  <si>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</si>
  <si>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</si>
  <si>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</si>
  <si>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</si>
  <si>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</si>
  <si>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</si>
  <si>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</si>
  <si>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</si>
  <si>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</si>
  <si>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</si>
  <si>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</si>
  <si>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</si>
  <si>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</si>
  <si>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</si>
  <si>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</si>
  <si>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</si>
  <si>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</si>
  <si>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</si>
  <si>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</si>
  <si>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</si>
  <si>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</si>
  <si>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</si>
  <si>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</si>
  <si>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</si>
  <si>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</si>
  <si>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</si>
  <si>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</si>
  <si>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</si>
  <si>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</si>
  <si>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</si>
  <si>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</si>
  <si>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</si>
  <si>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</si>
  <si>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</si>
  <si>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</si>
  <si>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</si>
  <si>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</si>
  <si>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</si>
  <si>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</si>
  <si>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</si>
  <si>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</si>
  <si>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</si>
  <si>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</si>
  <si>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</si>
  <si>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</si>
  <si>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</si>
  <si>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</si>
  <si>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</si>
  <si>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</si>
  <si>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</si>
  <si>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</si>
  <si>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</si>
  <si>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</si>
  <si>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</si>
  <si>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</si>
  <si>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</si>
  <si>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</si>
  <si>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</si>
  <si>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</si>
  <si>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</si>
  <si>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</si>
  <si>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</si>
  <si>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</si>
  <si>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</si>
  <si>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</si>
  <si>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</si>
  <si>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</si>
  <si>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</si>
  <si>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</si>
  <si>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</si>
  <si>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</si>
  <si>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</si>
  <si>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</si>
  <si>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</si>
  <si>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</si>
  <si>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</si>
  <si>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</si>
  <si>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</si>
  <si>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</si>
  <si>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</si>
  <si>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</si>
  <si>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</si>
  <si>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</si>
  <si>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</si>
  <si>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</si>
  <si>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</si>
  <si>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</si>
  <si>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</si>
  <si>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</si>
  <si>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</si>
  <si>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</si>
  <si>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</si>
  <si>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</si>
  <si>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</si>
  <si>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</si>
  <si>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</si>
  <si>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</si>
  <si>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</si>
  <si>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</si>
  <si>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</si>
  <si>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</si>
  <si>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</si>
  <si>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</si>
  <si>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</si>
  <si>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</si>
  <si>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</si>
  <si>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</si>
  <si>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</si>
  <si>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</si>
  <si>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</si>
  <si>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</si>
  <si>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</si>
  <si>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</si>
  <si>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</si>
  <si>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</si>
  <si>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</si>
  <si>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</si>
  <si>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</si>
  <si>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</si>
  <si>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</si>
  <si>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</si>
  <si>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</si>
  <si>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</si>
  <si>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</si>
  <si>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</si>
  <si>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</si>
  <si>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</si>
  <si>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</si>
  <si>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</si>
  <si>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</si>
  <si>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</si>
  <si>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</si>
  <si>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</si>
  <si>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</si>
  <si>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</si>
  <si>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</si>
  <si>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</si>
  <si>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</si>
  <si>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</si>
  <si>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</si>
  <si>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</si>
  <si>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</si>
  <si>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</si>
  <si>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</si>
  <si>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</si>
  <si>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</si>
  <si>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</si>
  <si>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</si>
  <si>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</si>
  <si>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</si>
  <si>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</si>
  <si>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</si>
  <si>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</si>
  <si>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</si>
  <si>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</si>
  <si>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</si>
  <si>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</si>
  <si>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</si>
  <si>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</si>
  <si>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</si>
  <si>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</si>
  <si>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</si>
  <si>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</si>
  <si>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</si>
  <si>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</si>
  <si>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</si>
  <si>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</si>
  <si>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</si>
  <si>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</si>
  <si>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</si>
  <si>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</si>
  <si>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</si>
  <si>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</si>
  <si>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</si>
  <si>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</si>
  <si>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</si>
  <si>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</si>
  <si>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</si>
  <si>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</si>
  <si>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</si>
  <si>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</si>
  <si>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</si>
  <si>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</si>
  <si>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</si>
  <si>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</si>
  <si>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</si>
  <si>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</si>
  <si>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</si>
  <si>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</si>
  <si>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</si>
  <si>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</si>
  <si>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</si>
  <si>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</si>
  <si>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</si>
  <si>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</si>
  <si>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</si>
  <si>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</si>
  <si>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</si>
  <si>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</si>
  <si>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</si>
  <si>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</si>
  <si>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</si>
  <si>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</si>
  <si>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</si>
  <si>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</si>
  <si>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</si>
  <si>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</si>
  <si>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</si>
  <si>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</si>
  <si>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</si>
  <si>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</si>
  <si>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</si>
  <si>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</si>
  <si>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</si>
  <si>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</si>
  <si>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</si>
  <si>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</si>
  <si>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</si>
  <si>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</si>
  <si>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</si>
  <si>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</si>
  <si>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</si>
  <si>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</si>
  <si>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</si>
  <si>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</si>
  <si>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</si>
  <si>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</si>
  <si>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</si>
  <si>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</si>
  <si>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</si>
  <si>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</si>
  <si>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</si>
  <si>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</si>
  <si>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</si>
  <si>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</si>
  <si>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</si>
  <si>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</si>
  <si>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</si>
  <si>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</si>
  <si>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</si>
  <si>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</si>
  <si>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</si>
  <si>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</si>
  <si>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</si>
  <si>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</si>
  <si>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</si>
  <si>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</si>
  <si>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</si>
  <si>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</si>
  <si>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</si>
  <si>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</si>
  <si>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</si>
  <si>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</si>
  <si>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</si>
  <si>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</si>
  <si>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</si>
  <si>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</si>
  <si>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</si>
  <si>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</si>
  <si>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</si>
  <si>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</si>
  <si>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</si>
  <si>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</si>
  <si>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</si>
  <si>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</si>
  <si>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</si>
  <si>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</si>
  <si>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</si>
  <si>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</si>
  <si>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</si>
  <si>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</si>
  <si>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</si>
  <si>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</si>
  <si>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</si>
  <si>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</si>
  <si>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</si>
  <si>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</si>
  <si>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</si>
  <si>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</si>
  <si>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</si>
  <si>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</si>
  <si>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</si>
  <si>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</si>
  <si>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</si>
  <si>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</si>
  <si>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</si>
  <si>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</si>
  <si>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</si>
  <si>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</si>
  <si>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</si>
  <si>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</si>
  <si>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</si>
  <si>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</si>
  <si>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</si>
  <si>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</si>
  <si>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</si>
  <si>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</si>
  <si>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</si>
  <si>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</si>
  <si>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</si>
  <si>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</si>
  <si>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</si>
  <si>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</si>
  <si>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</si>
  <si>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</si>
  <si>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</si>
  <si>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</si>
  <si>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</si>
  <si>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</si>
  <si>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</si>
  <si>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</si>
  <si>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</si>
  <si>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</si>
  <si>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</si>
  <si>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</si>
  <si>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</si>
  <si>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</si>
  <si>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</si>
  <si>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</si>
  <si>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</si>
  <si>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</si>
  <si>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</si>
  <si>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</si>
  <si>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</si>
  <si>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</si>
  <si>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</si>
  <si>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</si>
  <si>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</si>
  <si>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</si>
  <si>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</si>
  <si>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</si>
  <si>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</si>
  <si>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</si>
  <si>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</si>
  <si>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</si>
  <si>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</si>
  <si>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</si>
  <si>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</si>
  <si>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</si>
  <si>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</si>
  <si>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</si>
  <si>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</si>
  <si>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</si>
  <si>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</si>
  <si>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</si>
  <si>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</si>
  <si>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</si>
  <si>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</si>
  <si>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</si>
  <si>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</si>
  <si>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</si>
  <si>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</si>
  <si>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</si>
  <si>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</si>
  <si>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</si>
  <si>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</si>
  <si>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</si>
  <si>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</si>
  <si>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</si>
  <si>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</si>
  <si>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</si>
  <si>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</si>
  <si>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</si>
  <si>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</si>
  <si>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</si>
  <si>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</si>
  <si>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</si>
  <si>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</si>
  <si>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</si>
  <si>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</si>
  <si>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</si>
  <si>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</si>
  <si>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</si>
  <si>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</si>
  <si>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</si>
  <si>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</si>
  <si>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</si>
  <si>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</si>
  <si>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</si>
  <si>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</si>
  <si>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</si>
  <si>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</si>
  <si>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</si>
  <si>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</si>
  <si>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</si>
  <si>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</si>
  <si>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</si>
  <si>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</si>
  <si>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</si>
  <si>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</si>
  <si>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</si>
  <si>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</si>
  <si>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</si>
  <si>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</si>
  <si>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</si>
  <si>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</si>
  <si>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</si>
  <si>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</si>
  <si>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</si>
  <si>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</si>
  <si>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</si>
  <si>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</si>
  <si>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</si>
  <si>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</si>
  <si>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</si>
  <si>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</si>
  <si>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</si>
  <si>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</si>
  <si>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</si>
  <si>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</si>
  <si>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</si>
  <si>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</si>
  <si>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</si>
  <si>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</si>
  <si>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</si>
  <si>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</si>
  <si>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</si>
  <si>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</si>
  <si>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</si>
  <si>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</si>
  <si>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</si>
  <si>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</si>
  <si>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</si>
  <si>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</si>
  <si>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</si>
  <si>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</si>
  <si>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</si>
  <si>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</si>
  <si>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</si>
  <si>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</si>
  <si>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</si>
  <si>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</si>
  <si>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</si>
  <si>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</si>
  <si>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</si>
  <si>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</si>
  <si>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</si>
  <si>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</si>
  <si>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</si>
  <si>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</si>
  <si>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</si>
  <si>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</si>
  <si>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</si>
  <si>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</si>
  <si>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</si>
  <si>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</si>
  <si>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</si>
  <si>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</si>
  <si>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</si>
  <si>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</si>
  <si>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</si>
  <si>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</si>
  <si>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</si>
  <si>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</si>
  <si>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</si>
  <si>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</si>
  <si>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</si>
  <si>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</si>
  <si>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</si>
  <si>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</si>
  <si>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</si>
  <si>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</si>
  <si>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</si>
  <si>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</si>
  <si>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</si>
  <si>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</si>
  <si>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</si>
  <si>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</si>
  <si>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</si>
  <si>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</si>
  <si>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</si>
  <si>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</si>
  <si>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</si>
  <si>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</si>
  <si>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</si>
  <si>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</si>
  <si>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</si>
  <si>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</si>
  <si>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</si>
  <si>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</si>
  <si>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</si>
  <si>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</si>
  <si>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</si>
  <si>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</si>
  <si>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</si>
  <si>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</si>
  <si>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</si>
  <si>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</si>
  <si>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</si>
  <si>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</si>
  <si>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</si>
  <si>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</si>
  <si>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</si>
  <si>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</si>
  <si>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</si>
  <si>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</si>
  <si>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</si>
  <si>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</si>
  <si>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</si>
  <si>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</si>
  <si>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</si>
  <si>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</si>
  <si>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</si>
  <si>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</si>
  <si>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</si>
  <si>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</si>
  <si>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</si>
  <si>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</si>
  <si>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</si>
  <si>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</si>
  <si>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</si>
  <si>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</si>
  <si>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</si>
  <si>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</si>
  <si>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</si>
  <si>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</si>
  <si>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</si>
  <si>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</si>
  <si>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</si>
  <si>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</si>
  <si>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</si>
  <si>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</si>
  <si>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</si>
  <si>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</si>
  <si>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</si>
  <si>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</si>
  <si>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</si>
  <si>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</si>
  <si>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</si>
  <si>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</si>
  <si>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</si>
  <si>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</si>
  <si>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</si>
  <si>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</si>
  <si>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</si>
  <si>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</si>
  <si>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</si>
  <si>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</si>
  <si>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</si>
  <si>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</si>
  <si>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</si>
  <si>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</si>
  <si>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</si>
  <si>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</si>
  <si>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</si>
  <si>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</si>
  <si>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</si>
  <si>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</si>
  <si>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</si>
  <si>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</si>
  <si>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</si>
  <si>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</si>
  <si>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</si>
  <si>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</si>
  <si>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</si>
  <si>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</si>
  <si>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</si>
  <si>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</si>
  <si>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</si>
  <si>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</si>
  <si>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</si>
  <si>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</si>
  <si>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</si>
  <si>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</si>
  <si>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</si>
  <si>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</si>
  <si>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</si>
  <si>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</si>
  <si>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</si>
  <si>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</si>
  <si>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</si>
  <si>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</si>
  <si>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</si>
  <si>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</si>
  <si>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</si>
  <si>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</si>
  <si>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</si>
  <si>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</si>
  <si>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</si>
  <si>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</si>
  <si>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</si>
  <si>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</si>
  <si>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</si>
  <si>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</si>
  <si>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</si>
  <si>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</si>
  <si>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</si>
  <si>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</si>
  <si>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</si>
  <si>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</si>
  <si>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</si>
  <si>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</si>
  <si>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</si>
  <si>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</si>
  <si>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</si>
  <si>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</si>
  <si>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</si>
  <si>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</si>
  <si>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</si>
  <si>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</si>
  <si>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</si>
  <si>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</si>
  <si>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</si>
  <si>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</si>
  <si>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</si>
  <si>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</si>
  <si>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</si>
  <si>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</si>
  <si>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</si>
  <si>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</si>
  <si>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</si>
  <si>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</si>
  <si>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</si>
  <si>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</si>
  <si>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</si>
  <si>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</si>
  <si>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</si>
  <si>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</si>
  <si>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</si>
  <si>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</si>
  <si>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</si>
  <si>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</si>
  <si>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</si>
  <si>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</si>
  <si>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</si>
  <si>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</si>
  <si>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</si>
  <si>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</si>
  <si>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</si>
  <si>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</si>
  <si>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</si>
  <si>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</si>
  <si>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</si>
  <si>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</si>
  <si>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</si>
  <si>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</si>
  <si>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</si>
  <si>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</si>
  <si>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</si>
  <si>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</si>
  <si>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</si>
  <si>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</si>
  <si>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</si>
  <si>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</si>
  <si>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</si>
  <si>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</si>
  <si>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</si>
  <si>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</si>
  <si>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</si>
  <si>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</si>
  <si>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</si>
  <si>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</si>
  <si>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</si>
  <si>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</si>
  <si>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</si>
  <si>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</si>
  <si>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</si>
  <si>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</si>
  <si>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</si>
  <si>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</si>
  <si>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</si>
  <si>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</si>
  <si>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</si>
  <si>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</si>
  <si>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</si>
  <si>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</si>
  <si>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</si>
  <si>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</si>
  <si>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</si>
  <si>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</si>
  <si>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</si>
  <si>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</si>
  <si>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</si>
  <si>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</si>
  <si>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</si>
  <si>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</si>
  <si>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</si>
  <si>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</si>
  <si>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</si>
  <si>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</si>
  <si>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</si>
  <si>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</si>
  <si>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</si>
  <si>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</si>
  <si>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</si>
  <si>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</si>
  <si>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</si>
  <si>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</si>
  <si>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</si>
  <si>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</si>
  <si>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</si>
  <si>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</si>
  <si>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</si>
  <si>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</si>
  <si>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</si>
  <si>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</si>
  <si>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</si>
  <si>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</si>
  <si>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</si>
  <si>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</si>
  <si>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</si>
  <si>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</si>
  <si>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</si>
  <si>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</si>
  <si>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</si>
  <si>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</si>
  <si>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</si>
  <si>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</si>
  <si>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</si>
  <si>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</si>
  <si>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</si>
  <si>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</si>
  <si>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</si>
  <si>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</si>
  <si>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</si>
  <si>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</si>
  <si>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</si>
  <si>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</si>
  <si>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</si>
  <si>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</si>
  <si>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</si>
  <si>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</si>
  <si>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</si>
  <si>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</si>
  <si>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</si>
  <si>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</si>
  <si>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</si>
  <si>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</si>
  <si>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</si>
  <si>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</si>
  <si>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</si>
  <si>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</si>
  <si>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</si>
  <si>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</si>
  <si>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</si>
  <si>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</si>
  <si>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</si>
  <si>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</si>
  <si>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</si>
  <si>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</si>
  <si>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</si>
  <si>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</si>
  <si>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</si>
  <si>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</si>
  <si>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</si>
  <si>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</si>
  <si>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</si>
  <si>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</si>
  <si>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</si>
  <si>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</si>
  <si>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</si>
  <si>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</si>
  <si>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</si>
  <si>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</si>
  <si>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</si>
  <si>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</si>
  <si>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</si>
  <si>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</si>
  <si>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</si>
  <si>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</si>
  <si>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</si>
  <si>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</si>
  <si>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</si>
  <si>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</si>
  <si>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</si>
  <si>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</si>
  <si>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</si>
  <si>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</si>
  <si>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</si>
  <si>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</si>
  <si>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</si>
  <si>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</si>
  <si>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</si>
  <si>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</si>
  <si>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</si>
  <si>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</si>
  <si>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</si>
  <si>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</si>
  <si>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</si>
  <si>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</si>
  <si>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</si>
  <si>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</si>
  <si>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</si>
  <si>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</si>
  <si>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</si>
  <si>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</si>
  <si>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</si>
  <si>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</si>
  <si>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</si>
  <si>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</si>
  <si>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</si>
  <si>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</si>
  <si>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</si>
  <si>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</si>
  <si>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</si>
  <si>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</si>
  <si>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</si>
  <si>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</si>
  <si>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</si>
  <si>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</si>
  <si>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</si>
  <si>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</si>
  <si>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</si>
  <si>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</si>
  <si>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</si>
  <si>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</si>
  <si>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</si>
  <si>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</si>
  <si>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</si>
  <si>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</si>
  <si>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</si>
  <si>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</si>
  <si>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</si>
  <si>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</si>
  <si>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</si>
  <si>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</si>
  <si>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</si>
  <si>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</si>
  <si>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</si>
  <si>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</si>
  <si>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</si>
  <si>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</si>
  <si>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</si>
  <si>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</si>
  <si>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</si>
  <si>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</si>
  <si>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</si>
  <si>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</si>
  <si>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</si>
  <si>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</si>
  <si>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</si>
  <si>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</si>
  <si>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</si>
  <si>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</si>
  <si>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</si>
  <si>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</si>
  <si>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</si>
  <si>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</si>
  <si>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</si>
  <si>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</si>
  <si>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</si>
  <si>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</si>
  <si>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</si>
  <si>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</si>
  <si>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</si>
  <si>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</si>
  <si>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</si>
  <si>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</si>
  <si>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</si>
  <si>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</si>
  <si>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</si>
  <si>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</si>
  <si>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</si>
  <si>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</si>
  <si>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</si>
  <si>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</si>
  <si>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</si>
  <si>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</si>
  <si>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</si>
  <si>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</si>
  <si>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</si>
  <si>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</si>
  <si>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</si>
  <si>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</si>
  <si>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</si>
  <si>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</si>
  <si>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</si>
  <si>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</si>
  <si>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</si>
  <si>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</si>
  <si>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</si>
  <si>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</si>
  <si>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</si>
  <si>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</si>
  <si>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</si>
  <si>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</si>
  <si>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</si>
  <si>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</si>
  <si>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</si>
  <si>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</si>
  <si>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</si>
  <si>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</si>
  <si>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</si>
  <si>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</si>
  <si>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</si>
  <si>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</si>
  <si>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</si>
  <si>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</si>
  <si>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</si>
  <si>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</si>
  <si>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</si>
  <si>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</si>
  <si>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</si>
  <si>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</si>
  <si>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</si>
  <si>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</si>
  <si>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</si>
  <si>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</si>
  <si>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</si>
  <si>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</si>
  <si>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</si>
  <si>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</si>
  <si>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</si>
  <si>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</si>
  <si>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</si>
  <si>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</si>
  <si>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</si>
  <si>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</si>
  <si>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</si>
  <si>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</si>
  <si>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</si>
  <si>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</si>
  <si>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</si>
  <si>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</si>
  <si>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</si>
  <si>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</si>
  <si>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</si>
  <si>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</si>
  <si>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</si>
  <si>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</si>
  <si>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</si>
  <si>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</si>
  <si>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</si>
  <si>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</si>
  <si>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</si>
  <si>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</si>
  <si>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</si>
  <si>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</si>
  <si>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</si>
  <si>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</si>
  <si>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</si>
  <si>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</si>
  <si>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</si>
  <si>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</si>
  <si>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</si>
  <si>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</si>
  <si>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</si>
  <si>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</si>
  <si>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</si>
  <si>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</si>
  <si>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</si>
  <si>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</si>
  <si>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</si>
  <si>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</si>
  <si>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</si>
  <si>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</si>
  <si>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</si>
  <si>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</si>
  <si>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</si>
  <si>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</si>
  <si>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</si>
  <si>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</si>
  <si>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</si>
  <si>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</si>
  <si>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</si>
  <si>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</si>
  <si>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</si>
  <si>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</si>
  <si>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</si>
  <si>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</si>
  <si>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</si>
  <si>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</si>
  <si>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</si>
  <si>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</si>
  <si>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</si>
  <si>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</si>
  <si>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</si>
  <si>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</si>
  <si>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</si>
  <si>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</si>
  <si>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</si>
  <si>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</si>
  <si>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</si>
  <si>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</si>
  <si>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</si>
  <si>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</si>
  <si>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</si>
  <si>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</si>
  <si>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</si>
  <si>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</si>
  <si>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</si>
  <si>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</si>
  <si>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</si>
  <si>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</si>
  <si>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</si>
  <si>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</si>
  <si>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</si>
  <si>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</si>
  <si>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</si>
  <si>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</si>
  <si>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</si>
  <si>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</si>
  <si>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</si>
  <si>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</si>
  <si>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</si>
  <si>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</si>
  <si>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</si>
  <si>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</si>
  <si>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</si>
  <si>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</si>
  <si>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</si>
  <si>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</si>
  <si>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</si>
  <si>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</si>
  <si>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</si>
  <si>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</si>
  <si>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</si>
  <si>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</si>
  <si>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</si>
  <si>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</si>
  <si>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</si>
  <si>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</si>
  <si>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</si>
  <si>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</si>
  <si>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</si>
  <si>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</si>
  <si>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</si>
  <si>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</si>
  <si>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</si>
  <si>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</si>
  <si>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</si>
  <si>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</si>
  <si>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</si>
  <si>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</si>
  <si>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</si>
  <si>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</si>
  <si>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</si>
  <si>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</si>
  <si>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</si>
  <si>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</si>
  <si>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</si>
  <si>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</si>
  <si>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</si>
  <si>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</si>
  <si>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</si>
  <si>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</si>
  <si>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</si>
  <si>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</si>
  <si>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</si>
  <si>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</si>
  <si>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</si>
  <si>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</si>
  <si>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</si>
  <si>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</si>
  <si>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</si>
  <si>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</si>
  <si>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</si>
  <si>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</si>
  <si>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</si>
  <si>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</si>
  <si>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</si>
  <si>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</si>
  <si>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</si>
  <si>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</si>
  <si>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</si>
  <si>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</si>
  <si>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</si>
  <si>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</si>
  <si>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</si>
  <si>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</si>
  <si>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</si>
  <si>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</si>
  <si>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</si>
  <si>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</si>
  <si>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</si>
  <si>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</si>
  <si>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</si>
  <si>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</si>
  <si>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</si>
  <si>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</si>
  <si>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</si>
  <si>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</si>
  <si>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</si>
  <si>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</si>
  <si>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</si>
  <si>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</si>
  <si>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</si>
  <si>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</si>
  <si>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</si>
  <si>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</si>
  <si>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</si>
  <si>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</si>
  <si>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</si>
  <si>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</si>
  <si>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</si>
  <si>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</si>
  <si>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</si>
  <si>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</si>
  <si>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</si>
  <si>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</si>
  <si>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</si>
  <si>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</si>
  <si>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</si>
  <si>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</si>
  <si>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</si>
  <si>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</si>
  <si>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</si>
  <si>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</si>
  <si>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</si>
  <si>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</si>
  <si>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</si>
  <si>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</si>
  <si>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</si>
  <si>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</si>
  <si>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</si>
  <si>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</si>
  <si>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</si>
  <si>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</si>
  <si>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</si>
  <si>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</si>
  <si>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</si>
  <si>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</si>
  <si>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</si>
  <si>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</si>
  <si>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</si>
  <si>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</si>
  <si>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</si>
  <si>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</si>
  <si>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</si>
  <si>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</si>
  <si>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</si>
  <si>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</si>
  <si>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</si>
  <si>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</si>
  <si>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</si>
  <si>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</si>
  <si>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</si>
  <si>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</si>
  <si>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</si>
  <si>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</si>
  <si>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</si>
  <si>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</si>
  <si>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</si>
  <si>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</si>
  <si>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</si>
  <si>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</si>
  <si>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</si>
  <si>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</si>
  <si>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</si>
  <si>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</si>
  <si>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</si>
  <si>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</si>
  <si>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</si>
  <si>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</si>
  <si>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</si>
  <si>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</si>
  <si>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</si>
  <si>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</si>
  <si>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</si>
  <si>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</si>
  <si>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</si>
  <si>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</si>
  <si>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</si>
  <si>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</si>
  <si>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</si>
  <si>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</si>
  <si>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</si>
  <si>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</si>
  <si>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</si>
  <si>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</si>
  <si>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</si>
  <si>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</si>
  <si>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</si>
  <si>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</si>
  <si>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</si>
  <si>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</si>
  <si>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</si>
  <si>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</si>
  <si>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</si>
  <si>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</si>
  <si>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</si>
  <si>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</si>
  <si>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</si>
  <si>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</si>
  <si>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</si>
  <si>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</si>
  <si>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</si>
  <si>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</si>
  <si>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</si>
  <si>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</si>
  <si>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</si>
  <si>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</si>
  <si>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</si>
  <si>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</si>
  <si>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</si>
  <si>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</si>
  <si>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</si>
  <si>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</si>
  <si>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</si>
  <si>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</si>
  <si>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</si>
  <si>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</si>
  <si>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</si>
  <si>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</si>
  <si>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</si>
  <si>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</si>
  <si>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</si>
  <si>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</si>
  <si>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</si>
  <si>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</si>
  <si>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</si>
  <si>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</si>
  <si>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</si>
  <si>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</si>
  <si>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</si>
  <si>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</si>
  <si>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</si>
  <si>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</si>
  <si>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</si>
  <si>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</si>
  <si>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</si>
  <si>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</si>
  <si>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</si>
  <si>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</si>
  <si>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</si>
  <si>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</si>
  <si>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</si>
  <si>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</si>
  <si>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</si>
  <si>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</si>
  <si>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</si>
  <si>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</si>
  <si>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</si>
  <si>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</si>
  <si>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</si>
  <si>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</si>
  <si>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</si>
  <si>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</si>
  <si>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</si>
  <si>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</si>
  <si>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</si>
  <si>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</si>
  <si>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</si>
  <si>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</si>
  <si>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</si>
  <si>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</si>
  <si>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</si>
  <si>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</si>
  <si>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</si>
  <si>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</si>
  <si>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</si>
  <si>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</si>
  <si>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</si>
  <si>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</si>
  <si>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</si>
  <si>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</si>
  <si>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</si>
  <si>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</si>
  <si>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</si>
  <si>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</si>
  <si>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</si>
  <si>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</si>
  <si>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</si>
  <si>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</si>
  <si>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</si>
  <si>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</si>
  <si>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</si>
  <si>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</si>
  <si>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</si>
  <si>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</si>
  <si>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</si>
  <si>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</si>
  <si>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</si>
  <si>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</si>
  <si>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</si>
  <si>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</si>
  <si>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</si>
  <si>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</si>
  <si>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</si>
  <si>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</si>
  <si>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</si>
  <si>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</si>
  <si>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</si>
  <si>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</si>
  <si>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</si>
  <si>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</si>
  <si>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</si>
  <si>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</si>
  <si>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</si>
  <si>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</si>
  <si>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</si>
  <si>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</si>
  <si>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</si>
  <si>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</si>
  <si>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</si>
  <si>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</si>
  <si>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</si>
  <si>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</si>
  <si>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</si>
  <si>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</si>
  <si>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</si>
  <si>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</si>
  <si>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</si>
  <si>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</si>
  <si>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</si>
  <si>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</si>
  <si>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</si>
  <si>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</si>
  <si>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</si>
  <si>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</si>
  <si>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</si>
  <si>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</si>
  <si>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</si>
  <si>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</si>
  <si>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</si>
  <si>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</si>
  <si>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</si>
  <si>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</si>
  <si>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</si>
  <si>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</si>
  <si>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</si>
  <si>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</si>
  <si>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</si>
  <si>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</si>
  <si>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</si>
  <si>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</si>
  <si>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</si>
  <si>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</si>
  <si>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</si>
  <si>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</si>
  <si>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</si>
  <si>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</si>
  <si>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</si>
  <si>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</si>
  <si>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</si>
  <si>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</si>
  <si>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</si>
  <si>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</si>
  <si>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</si>
  <si>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</si>
  <si>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</si>
  <si>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</si>
  <si>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</si>
  <si>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</si>
  <si>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</si>
  <si>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</si>
  <si>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</si>
  <si>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</si>
  <si>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</si>
  <si>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</si>
  <si>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</si>
  <si>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</si>
  <si>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</si>
  <si>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</si>
  <si>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</si>
  <si>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</si>
  <si>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</si>
  <si>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</si>
  <si>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</si>
  <si>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</si>
  <si>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</si>
  <si>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</si>
  <si>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</si>
  <si>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</si>
  <si>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</si>
  <si>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</si>
  <si>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</si>
  <si>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</si>
  <si>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</si>
  <si>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</si>
  <si>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</si>
  <si>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</si>
  <si>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</si>
  <si>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</si>
  <si>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</si>
  <si>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</si>
  <si>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</si>
  <si>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</si>
  <si>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</si>
  <si>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</si>
  <si>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</si>
  <si>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</si>
  <si>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</si>
  <si>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</si>
  <si>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</si>
  <si>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</si>
  <si>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</si>
  <si>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</si>
  <si>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</si>
  <si>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</si>
  <si>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</si>
  <si>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</si>
  <si>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</si>
  <si>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</si>
  <si>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</si>
  <si>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</si>
  <si>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</si>
  <si>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</si>
  <si>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</si>
  <si>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</si>
  <si>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</si>
  <si>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</si>
  <si>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</si>
  <si>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</si>
  <si>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</si>
  <si>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</si>
  <si>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</si>
  <si>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</si>
  <si>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</si>
  <si>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</si>
  <si>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</si>
  <si>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</si>
  <si>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</si>
  <si>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</si>
  <si>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</si>
  <si>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</si>
  <si>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</si>
  <si>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</si>
  <si>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</si>
  <si>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</si>
  <si>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</si>
  <si>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</si>
  <si>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</si>
  <si>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</si>
  <si>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</si>
  <si>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</si>
  <si>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</si>
  <si>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</si>
  <si>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</si>
  <si>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</si>
  <si>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</si>
  <si>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</si>
  <si>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</si>
  <si>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</si>
  <si>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</si>
  <si>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</si>
  <si>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</si>
  <si>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</si>
  <si>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</si>
  <si>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</si>
  <si>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</si>
  <si>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</si>
  <si>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</si>
  <si>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</si>
  <si>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</si>
  <si>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</si>
  <si>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</si>
  <si>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</si>
  <si>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</si>
  <si>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</si>
  <si>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</si>
  <si>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</si>
  <si>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</si>
  <si>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</si>
  <si>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</si>
  <si>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</si>
  <si>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</si>
  <si>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</si>
  <si>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</si>
  <si>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</si>
  <si>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</si>
  <si>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</si>
  <si>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</si>
  <si>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</si>
  <si>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</si>
  <si>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</si>
  <si>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</si>
  <si>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</si>
  <si>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</si>
  <si>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</si>
  <si>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</si>
  <si>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</si>
  <si>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</si>
  <si>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</si>
  <si>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</si>
  <si>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</si>
  <si>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</si>
  <si>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</si>
  <si>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</si>
  <si>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</si>
  <si>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</si>
  <si>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</si>
  <si>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</si>
  <si>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</si>
  <si>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</si>
  <si>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</si>
  <si>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</si>
  <si>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</si>
  <si>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</si>
  <si>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</si>
  <si>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</si>
  <si>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</si>
  <si>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</si>
  <si>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</si>
  <si>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</si>
  <si>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</si>
  <si>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</si>
  <si>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</si>
  <si>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</si>
  <si>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</si>
  <si>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</si>
  <si>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</si>
  <si>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</si>
  <si>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</si>
  <si>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</si>
  <si>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</si>
  <si>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</si>
  <si>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</si>
  <si>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</si>
  <si>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</si>
  <si>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</si>
  <si>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</si>
  <si>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</si>
  <si>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</si>
  <si>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</si>
  <si>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</si>
  <si>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</si>
  <si>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</si>
  <si>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</si>
  <si>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</si>
  <si>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</si>
  <si>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</si>
  <si>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</si>
  <si>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</si>
  <si>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</si>
  <si>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</si>
  <si>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</si>
  <si>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</si>
  <si>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</si>
  <si>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</si>
  <si>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</si>
  <si>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</si>
  <si>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</si>
  <si>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</si>
  <si>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</si>
  <si>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</si>
  <si>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</si>
  <si>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</si>
  <si>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</si>
  <si>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</si>
  <si>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</si>
  <si>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</si>
  <si>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</si>
  <si>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</si>
  <si>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</si>
  <si>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</si>
  <si>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</si>
  <si>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</si>
  <si>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</si>
  <si>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</si>
  <si>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</si>
  <si>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</si>
  <si>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</si>
  <si>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</si>
  <si>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</si>
  <si>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</si>
  <si>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</si>
  <si>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</si>
  <si>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</si>
  <si>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</si>
  <si>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</si>
  <si>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</si>
  <si>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</si>
  <si>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</si>
  <si>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</si>
  <si>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</si>
  <si>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</si>
  <si>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</si>
  <si>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</si>
  <si>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</si>
  <si>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</si>
  <si>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</si>
  <si>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</si>
  <si>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</si>
  <si>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</si>
  <si>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</si>
  <si>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</si>
  <si>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</si>
  <si>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</si>
  <si>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</si>
  <si>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</si>
  <si>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</si>
  <si>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</si>
  <si>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</si>
  <si>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</si>
  <si>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</si>
  <si>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</si>
  <si>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</si>
  <si>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</si>
  <si>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</si>
  <si>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</si>
  <si>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</si>
  <si>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</si>
  <si>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</si>
  <si>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</si>
  <si>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</si>
  <si>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</si>
  <si>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</si>
  <si>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</si>
  <si>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</si>
  <si>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</si>
  <si>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</si>
  <si>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</si>
  <si>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</si>
  <si>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</si>
  <si>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</si>
  <si>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</si>
  <si>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</si>
  <si>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</si>
  <si>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</si>
  <si>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</si>
  <si>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</si>
  <si>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</si>
  <si>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</si>
  <si>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</si>
  <si>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</si>
  <si>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</si>
  <si>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</si>
  <si>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</si>
  <si>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</si>
  <si>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</si>
  <si>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</si>
  <si>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</si>
  <si>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</si>
  <si>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</si>
  <si>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</si>
  <si>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</si>
  <si>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</si>
  <si>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</si>
  <si>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</si>
  <si>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</si>
  <si>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</si>
  <si>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</si>
  <si>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</si>
  <si>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</si>
  <si>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</si>
  <si>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</si>
  <si>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</si>
  <si>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</si>
  <si>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</si>
  <si>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</si>
  <si>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</si>
  <si>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</si>
  <si>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</si>
  <si>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</si>
  <si>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</si>
  <si>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</si>
  <si>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</si>
  <si>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</si>
  <si>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</si>
  <si>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</si>
  <si>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</si>
  <si>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</si>
  <si>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</si>
  <si>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</si>
  <si>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</si>
  <si>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</si>
  <si>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</si>
  <si>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</si>
  <si>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</si>
  <si>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</si>
  <si>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</si>
  <si>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</si>
  <si>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</si>
  <si>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</si>
  <si>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</si>
  <si>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</si>
  <si>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</si>
  <si>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</si>
  <si>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</si>
  <si>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</si>
  <si>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</si>
  <si>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</si>
  <si>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</si>
  <si>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</si>
  <si>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</si>
  <si>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</si>
  <si>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</si>
  <si>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</si>
  <si>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</si>
  <si>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</si>
  <si>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</si>
  <si>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</si>
  <si>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</si>
  <si>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</si>
  <si>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</si>
  <si>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</si>
  <si>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</si>
  <si>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</si>
  <si>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</si>
  <si>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</si>
  <si>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</si>
  <si>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</si>
  <si>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</si>
  <si>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</si>
  <si>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</si>
  <si>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</si>
  <si>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</si>
  <si>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</si>
  <si>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</si>
  <si>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</si>
  <si>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</si>
  <si>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</si>
  <si>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</si>
  <si>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</si>
  <si>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</si>
  <si>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</si>
  <si>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</si>
  <si>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</si>
  <si>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</si>
  <si>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</si>
  <si>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</si>
  <si>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</si>
  <si>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</si>
  <si>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</si>
  <si>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</si>
  <si>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</si>
  <si>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</si>
  <si>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</si>
  <si>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</si>
  <si>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</si>
  <si>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</si>
  <si>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</si>
  <si>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</si>
  <si>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</si>
  <si>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</si>
  <si>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</si>
  <si>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</si>
  <si>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</si>
  <si>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</si>
  <si>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</si>
  <si>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</si>
  <si>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</si>
  <si>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</si>
  <si>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</si>
  <si>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</si>
  <si>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</si>
  <si>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</si>
  <si>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</si>
  <si>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</si>
  <si>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</si>
  <si>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</si>
  <si>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</si>
  <si>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</si>
  <si>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</si>
  <si>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</si>
  <si>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</si>
  <si>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</si>
  <si>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</si>
  <si>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</si>
  <si>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</si>
  <si>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</si>
  <si>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</si>
  <si>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</si>
  <si>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</si>
  <si>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</si>
  <si>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</si>
  <si>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</si>
  <si>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</si>
  <si>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</si>
  <si>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</si>
  <si>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</si>
  <si>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</si>
  <si>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</si>
  <si>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</si>
  <si>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</si>
  <si>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</si>
  <si>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</si>
  <si>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</si>
  <si>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</si>
  <si>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</si>
  <si>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</si>
  <si>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</si>
  <si>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</si>
  <si>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</si>
  <si>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</si>
  <si>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</si>
  <si>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</si>
  <si>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</si>
  <si>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</si>
  <si>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</si>
  <si>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</si>
  <si>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</si>
  <si>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</si>
  <si>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</si>
  <si>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</si>
  <si>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</si>
  <si>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</si>
  <si>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</si>
  <si>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</si>
  <si>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</si>
  <si>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</si>
  <si>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</si>
  <si>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</si>
  <si>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</si>
  <si>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</si>
  <si>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</si>
  <si>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</si>
  <si>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</si>
  <si>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</si>
  <si>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</si>
  <si>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</si>
  <si>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</si>
  <si>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</si>
  <si>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</si>
  <si>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</si>
  <si>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</si>
  <si>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</si>
  <si>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</si>
  <si>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</si>
  <si>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</si>
  <si>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</si>
  <si>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</si>
  <si>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</si>
  <si>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</si>
  <si>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</si>
  <si>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</si>
  <si>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</si>
  <si>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</si>
  <si>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</si>
  <si>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</si>
  <si>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</si>
  <si>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</si>
  <si>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</si>
  <si>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</si>
  <si>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</si>
  <si>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</si>
  <si>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</si>
  <si>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</si>
  <si>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</si>
  <si>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</si>
  <si>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</si>
  <si>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</si>
  <si>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</si>
  <si>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</si>
  <si>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</si>
  <si>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</si>
  <si>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</si>
  <si>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</si>
  <si>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</si>
  <si>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</si>
  <si>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</si>
  <si>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</si>
  <si>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</si>
  <si>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</si>
  <si>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</si>
  <si>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</si>
  <si>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</si>
  <si>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</si>
  <si>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</si>
  <si>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</si>
  <si>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</si>
  <si>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</si>
  <si>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</si>
  <si>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</si>
  <si>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</si>
  <si>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</si>
  <si>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</si>
  <si>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</si>
  <si>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</si>
  <si>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</si>
  <si>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</si>
  <si>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</si>
  <si>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</si>
  <si>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</si>
  <si>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</si>
  <si>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</si>
  <si>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</si>
  <si>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</si>
  <si>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</si>
  <si>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</si>
  <si>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</si>
  <si>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</si>
  <si>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</si>
  <si>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</si>
  <si>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</si>
  <si>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</si>
  <si>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</si>
  <si>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</si>
  <si>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</si>
  <si>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</si>
  <si>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</si>
  <si>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</si>
  <si>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</si>
  <si>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</si>
  <si>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</si>
  <si>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</si>
  <si>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</si>
  <si>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</si>
  <si>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</si>
  <si>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</si>
  <si>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</si>
  <si>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</si>
  <si>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</si>
  <si>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</si>
  <si>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</si>
  <si>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</si>
  <si>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</si>
  <si>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</si>
  <si>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</si>
  <si>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</si>
  <si>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</si>
  <si>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</si>
  <si>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</si>
  <si>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</si>
  <si>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</si>
  <si>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</si>
  <si>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</si>
  <si>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</si>
  <si>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</si>
  <si>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</si>
  <si>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</si>
  <si>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</si>
  <si>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</si>
  <si>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</si>
  <si>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</si>
  <si>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</si>
  <si>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</si>
  <si>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</si>
  <si>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</si>
  <si>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</si>
  <si>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</si>
  <si>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</si>
  <si>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</si>
  <si>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</si>
  <si>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</si>
  <si>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</si>
  <si>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</si>
  <si>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</si>
  <si>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</si>
  <si>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</si>
  <si>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</si>
  <si>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</si>
  <si>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</si>
  <si>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</si>
  <si>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</si>
  <si>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</si>
  <si>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</si>
  <si>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</si>
  <si>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</si>
  <si>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</si>
  <si>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</si>
  <si>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</si>
  <si>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</si>
  <si>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</si>
  <si>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</si>
  <si>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</si>
  <si>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</si>
  <si>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</si>
  <si>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</si>
  <si>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</si>
  <si>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</si>
  <si>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</si>
  <si>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</si>
  <si>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</si>
  <si>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</si>
  <si>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</si>
  <si>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</si>
  <si>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</si>
  <si>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</si>
  <si>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</si>
  <si>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</si>
  <si>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</si>
  <si>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</si>
  <si>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</si>
  <si>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</si>
  <si>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</si>
  <si>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</si>
  <si>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</si>
  <si>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</si>
  <si>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</si>
  <si>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</si>
  <si>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</si>
  <si>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</si>
  <si>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</si>
  <si>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</si>
  <si>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</si>
  <si>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</si>
  <si>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</si>
  <si>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</si>
  <si>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</si>
  <si>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</si>
  <si>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</si>
  <si>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</si>
  <si>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</si>
  <si>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</si>
  <si>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</si>
  <si>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</si>
  <si>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</si>
  <si>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</si>
  <si>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</si>
  <si>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</si>
  <si>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</si>
  <si>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</si>
  <si>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</si>
  <si>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</si>
  <si>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</si>
  <si>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</si>
  <si>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</si>
  <si>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</si>
  <si>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</si>
  <si>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</si>
  <si>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</si>
  <si>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</si>
  <si>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</si>
  <si>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</si>
  <si>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</si>
  <si>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</si>
  <si>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</si>
  <si>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</si>
  <si>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</si>
  <si>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</si>
  <si>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</si>
  <si>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</si>
  <si>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</si>
  <si>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</si>
  <si>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</si>
  <si>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</si>
  <si>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</si>
  <si>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</si>
  <si>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</si>
  <si>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</si>
  <si>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</si>
  <si>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</si>
  <si>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</si>
  <si>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</si>
  <si>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</si>
  <si>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</si>
  <si>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</si>
  <si>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</si>
  <si>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</si>
  <si>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</si>
  <si>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</si>
  <si>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</si>
  <si>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</si>
  <si>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</si>
  <si>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</si>
  <si>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</si>
  <si>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</si>
  <si>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</si>
  <si>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</si>
  <si>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</si>
  <si>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</si>
  <si>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</si>
  <si>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</si>
  <si>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</si>
  <si>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</si>
  <si>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</si>
  <si>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</si>
  <si>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</si>
  <si>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</si>
  <si>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</si>
  <si>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</si>
  <si>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</si>
  <si>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</si>
  <si>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</si>
  <si>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</si>
  <si>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</si>
  <si>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</si>
  <si>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</si>
  <si>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</si>
  <si>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</si>
  <si>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</si>
  <si>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</si>
  <si>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</si>
  <si>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</si>
  <si>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</si>
  <si>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</si>
  <si>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</si>
  <si>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</si>
  <si>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</si>
  <si>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</si>
  <si>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</si>
  <si>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</si>
  <si>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</si>
  <si>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</si>
  <si>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</si>
  <si>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</si>
  <si>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</si>
  <si>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</si>
  <si>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</si>
  <si>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</si>
  <si>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</si>
  <si>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</si>
  <si>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</si>
  <si>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</si>
  <si>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</si>
  <si>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</si>
  <si>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</si>
  <si>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</si>
  <si>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</si>
  <si>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</si>
  <si>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</si>
  <si>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</si>
  <si>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</si>
  <si>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</si>
  <si>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</si>
  <si>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</si>
  <si>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</si>
  <si>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</si>
  <si>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</si>
  <si>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</si>
  <si>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</si>
  <si>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</si>
  <si>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</si>
  <si>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</si>
  <si>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</si>
  <si>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</si>
  <si>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</si>
  <si>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</si>
  <si>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</si>
  <si>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</si>
  <si>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</si>
  <si>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</si>
  <si>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</si>
  <si>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</si>
  <si>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</si>
  <si>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</si>
  <si>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</si>
  <si>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</si>
  <si>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</si>
  <si>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</si>
  <si>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</si>
  <si>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</si>
  <si>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</si>
  <si>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</si>
  <si>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</si>
  <si>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</si>
  <si>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</si>
  <si>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</si>
  <si>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</si>
  <si>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</si>
  <si>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</si>
  <si>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</si>
  <si>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</si>
  <si>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</si>
  <si>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</si>
  <si>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</si>
  <si>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</si>
  <si>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</si>
  <si>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</si>
  <si>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</si>
  <si>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</si>
  <si>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</si>
  <si>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</si>
  <si>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</si>
  <si>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</si>
  <si>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</si>
  <si>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</si>
  <si>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</si>
  <si>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</si>
  <si>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</si>
  <si>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</si>
  <si>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</si>
  <si>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</si>
  <si>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</si>
  <si>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</si>
  <si>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</si>
  <si>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</si>
  <si>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</si>
  <si>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</si>
  <si>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</si>
  <si>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</si>
  <si>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</si>
  <si>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</si>
  <si>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</si>
  <si>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</si>
  <si>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</si>
  <si>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</si>
  <si>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</si>
  <si>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</si>
  <si>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</si>
  <si>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</si>
  <si>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</si>
  <si>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</si>
  <si>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</si>
  <si>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</si>
  <si>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</si>
  <si>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</si>
  <si>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</si>
  <si>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</si>
  <si>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</si>
  <si>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</si>
  <si>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</si>
  <si>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</si>
  <si>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</si>
  <si>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</si>
  <si>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</si>
  <si>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</si>
  <si>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</si>
  <si>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</si>
  <si>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</si>
  <si>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</si>
  <si>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</si>
  <si>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</si>
  <si>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</si>
  <si>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</si>
  <si>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</si>
  <si>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</si>
  <si>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</si>
  <si>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</si>
  <si>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</si>
  <si>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</si>
  <si>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</si>
  <si>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</si>
  <si>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</si>
  <si>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</si>
  <si>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</si>
  <si>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</si>
  <si>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</si>
  <si>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</si>
  <si>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</si>
  <si>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</si>
  <si>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</si>
  <si>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</si>
  <si>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</si>
  <si>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</si>
  <si>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</si>
  <si>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</si>
  <si>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</si>
  <si>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</si>
  <si>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</si>
  <si>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</si>
  <si>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</si>
  <si>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</si>
  <si>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</si>
  <si>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</si>
  <si>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</si>
  <si>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</si>
  <si>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</si>
  <si>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</si>
  <si>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</si>
  <si>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</si>
  <si>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</si>
  <si>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</si>
  <si>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</si>
  <si>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</si>
  <si>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</si>
  <si>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</si>
  <si>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</si>
  <si>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</si>
  <si>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</si>
  <si>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</si>
  <si>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</si>
  <si>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</si>
  <si>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</si>
  <si>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</si>
  <si>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</si>
  <si>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</si>
  <si>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</si>
  <si>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</si>
  <si>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</si>
  <si>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</si>
  <si>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</si>
  <si>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</si>
  <si>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</si>
  <si>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</si>
  <si>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</si>
  <si>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</si>
  <si>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</si>
  <si>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</si>
  <si>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</si>
  <si>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</si>
  <si>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</si>
  <si>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</si>
  <si>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</si>
  <si>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</si>
  <si>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</si>
  <si>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</si>
  <si>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</si>
  <si>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</si>
  <si>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</si>
  <si>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</si>
  <si>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</si>
  <si>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</si>
  <si>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</si>
  <si>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</si>
  <si>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</si>
  <si>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</si>
  <si>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</si>
  <si>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</si>
  <si>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</si>
  <si>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</si>
  <si>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</si>
  <si>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</si>
  <si>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</si>
  <si>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</si>
  <si>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</si>
  <si>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</si>
  <si>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</si>
  <si>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</si>
  <si>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</si>
  <si>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</si>
  <si>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</si>
  <si>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</si>
  <si>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</si>
  <si>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</si>
  <si>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</si>
  <si>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</si>
  <si>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</si>
  <si>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</si>
  <si>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</si>
  <si>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</si>
  <si>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</si>
  <si>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</si>
  <si>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</si>
  <si>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</si>
  <si>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</si>
  <si>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</si>
  <si>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</si>
  <si>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</si>
  <si>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</si>
  <si>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</si>
  <si>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</si>
  <si>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</si>
  <si>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</si>
  <si>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</si>
  <si>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</si>
  <si>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</si>
  <si>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</si>
  <si>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</si>
  <si>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</si>
  <si>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</si>
  <si>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</si>
  <si>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</si>
  <si>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</si>
  <si>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</si>
  <si>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</si>
  <si>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</si>
  <si>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</si>
  <si>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</si>
  <si>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</si>
  <si>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</si>
  <si>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</si>
  <si>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</si>
  <si>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</si>
  <si>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</si>
  <si>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</si>
  <si>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</si>
  <si>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</si>
  <si>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</si>
  <si>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</si>
  <si>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</si>
  <si>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</si>
  <si>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</si>
  <si>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</si>
  <si>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</si>
  <si>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</si>
  <si>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</si>
  <si>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</si>
  <si>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</si>
  <si>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</si>
  <si>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</si>
  <si>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</si>
  <si>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</si>
  <si>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</si>
  <si>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</si>
  <si>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</si>
  <si>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</si>
  <si>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</si>
  <si>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</si>
  <si>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</si>
  <si>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</si>
  <si>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</si>
  <si>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</si>
  <si>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</si>
  <si>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</si>
  <si>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</si>
  <si>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</si>
  <si>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</si>
  <si>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</si>
  <si>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</si>
  <si>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</si>
  <si>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</si>
  <si>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</si>
  <si>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</si>
  <si>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</si>
  <si>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</si>
  <si>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</si>
  <si>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</si>
  <si>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</si>
  <si>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</si>
  <si>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</si>
  <si>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</si>
  <si>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</si>
  <si>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</si>
  <si>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</si>
  <si>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</si>
  <si>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</si>
  <si>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</si>
  <si>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</si>
  <si>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</si>
  <si>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</si>
  <si>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</si>
  <si>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</si>
  <si>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</si>
  <si>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</si>
  <si>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</si>
  <si>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</si>
  <si>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</si>
  <si>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</si>
  <si>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</si>
  <si>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</si>
  <si>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</si>
  <si>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</si>
  <si>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</si>
  <si>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</si>
  <si>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</si>
  <si>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</si>
  <si>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</si>
  <si>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</si>
  <si>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</si>
  <si>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</si>
  <si>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</si>
  <si>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</si>
  <si>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</si>
  <si>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</si>
  <si>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</si>
  <si>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</si>
  <si>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</si>
  <si>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</si>
  <si>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</si>
  <si>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</si>
  <si>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</si>
  <si>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</si>
  <si>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</si>
  <si>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</si>
  <si>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</si>
  <si>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</si>
  <si>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</si>
  <si>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</si>
  <si>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</si>
  <si>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</si>
  <si>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</si>
  <si>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</si>
  <si>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</si>
  <si>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</si>
  <si>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</si>
  <si>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</si>
  <si>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</si>
  <si>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</si>
  <si>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</si>
  <si>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</si>
  <si>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</si>
  <si>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</si>
  <si>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</si>
  <si>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</si>
  <si>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</si>
  <si>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</si>
  <si>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</si>
  <si>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</si>
  <si>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</si>
  <si>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</si>
  <si>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</si>
  <si>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</si>
  <si>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</si>
  <si>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</si>
  <si>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</si>
  <si>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</si>
  <si>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</si>
  <si>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</si>
  <si>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</si>
  <si>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</si>
  <si>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</si>
  <si>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</si>
  <si>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</si>
  <si>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</si>
  <si>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</si>
  <si>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</si>
  <si>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</si>
  <si>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</si>
  <si>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</si>
  <si>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</si>
  <si>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</si>
  <si>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</si>
  <si>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</si>
  <si>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</si>
  <si>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</si>
  <si>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</si>
  <si>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</si>
  <si>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</si>
  <si>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</si>
  <si>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</si>
  <si>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</si>
  <si>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</si>
  <si>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</si>
  <si>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</si>
  <si>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</si>
  <si>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</si>
  <si>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</si>
  <si>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</si>
  <si>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</si>
  <si>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</si>
  <si>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</si>
  <si>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</si>
  <si>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</si>
  <si>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</si>
  <si>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</si>
  <si>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</si>
  <si>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</si>
  <si>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</si>
  <si>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</si>
  <si>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</si>
  <si>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</si>
  <si>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</si>
  <si>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</si>
  <si>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</si>
  <si>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</si>
  <si>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</si>
  <si>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</si>
  <si>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</si>
  <si>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</si>
  <si>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</si>
  <si>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</si>
  <si>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</si>
  <si>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</si>
  <si>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</si>
  <si>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</si>
  <si>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</si>
  <si>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</si>
  <si>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</si>
  <si>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</si>
  <si>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</si>
  <si>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</si>
  <si>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</si>
  <si>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</si>
  <si>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</si>
  <si>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</si>
  <si>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</si>
  <si>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</si>
  <si>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</si>
  <si>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</si>
  <si>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</si>
  <si>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</si>
  <si>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</si>
  <si>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</si>
  <si>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</si>
  <si>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</si>
  <si>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</si>
  <si>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</si>
  <si>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</si>
  <si>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</si>
  <si>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</si>
  <si>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</si>
  <si>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</si>
  <si>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</si>
  <si>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</si>
  <si>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</si>
  <si>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</si>
  <si>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</si>
  <si>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</si>
  <si>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</si>
  <si>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</si>
  <si>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</si>
  <si>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</si>
  <si>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</si>
  <si>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</si>
  <si>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</si>
  <si>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</si>
  <si>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</si>
  <si>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</si>
  <si>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</si>
  <si>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</si>
  <si>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</si>
  <si>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</si>
  <si>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</si>
  <si>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</si>
  <si>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</si>
  <si>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</si>
  <si>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</si>
  <si>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</si>
  <si>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</si>
  <si>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</si>
  <si>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</si>
  <si>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</si>
  <si>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</si>
  <si>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</si>
  <si>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</si>
  <si>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</si>
  <si>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</si>
  <si>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</si>
  <si>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</si>
  <si>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</si>
  <si>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</si>
  <si>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</si>
  <si>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</si>
  <si>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</si>
  <si>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</si>
  <si>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</si>
  <si>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</si>
  <si>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</si>
  <si>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</si>
  <si>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</si>
  <si>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</si>
  <si>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</si>
  <si>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</si>
  <si>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</si>
  <si>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</si>
  <si>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</si>
  <si>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</si>
  <si>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</si>
  <si>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</si>
  <si>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</si>
  <si>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</si>
  <si>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</si>
  <si>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</si>
  <si>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</si>
  <si>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</si>
  <si>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</si>
  <si>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</si>
  <si>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</si>
  <si>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</si>
  <si>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</si>
  <si>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</si>
  <si>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</si>
  <si>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</si>
  <si>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</si>
  <si>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</si>
  <si>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</si>
  <si>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</si>
  <si>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</si>
  <si>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</si>
  <si>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</si>
  <si>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</si>
  <si>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</si>
  <si>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</si>
  <si>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</si>
  <si>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</si>
  <si>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</si>
  <si>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</si>
  <si>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</si>
  <si>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</si>
  <si>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</si>
  <si>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</si>
  <si>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</si>
  <si>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</si>
  <si>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</si>
  <si>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</si>
  <si>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</si>
  <si>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</si>
  <si>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</si>
  <si>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</si>
  <si>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</si>
  <si>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</si>
  <si>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</si>
  <si>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</si>
  <si>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</si>
  <si>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</si>
  <si>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</si>
  <si>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</si>
  <si>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</si>
  <si>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</si>
  <si>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</si>
  <si>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</si>
  <si>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</si>
  <si>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</si>
  <si>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</si>
  <si>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</si>
  <si>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</si>
  <si>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</si>
  <si>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</si>
  <si>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</si>
  <si>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</si>
  <si>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</si>
  <si>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</si>
  <si>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</si>
  <si>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</si>
  <si>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</si>
  <si>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</si>
  <si>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</si>
  <si>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</si>
  <si>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</si>
  <si>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</si>
  <si>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</si>
  <si>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</si>
  <si>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</si>
  <si>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</si>
  <si>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</si>
  <si>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</si>
  <si>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</si>
  <si>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</si>
  <si>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</si>
  <si>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</si>
  <si>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</si>
  <si>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</si>
  <si>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</si>
  <si>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</si>
  <si>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</si>
  <si>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</si>
  <si>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</si>
  <si>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</si>
  <si>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</si>
  <si>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</si>
  <si>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</si>
  <si>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</si>
  <si>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</si>
  <si>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</si>
  <si>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</si>
  <si>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</si>
  <si>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</si>
  <si>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</si>
  <si>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</si>
  <si>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</si>
  <si>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</si>
  <si>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</si>
  <si>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</si>
  <si>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</si>
  <si>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</si>
  <si>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</si>
  <si>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</si>
  <si>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</si>
  <si>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</si>
  <si>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</si>
  <si>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</si>
  <si>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</si>
  <si>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</si>
  <si>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</si>
  <si>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</si>
  <si>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</si>
  <si>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</si>
  <si>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</si>
  <si>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</si>
  <si>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</si>
  <si>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</si>
  <si>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</si>
  <si>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</si>
  <si>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</si>
  <si>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</si>
  <si>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</si>
  <si>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</si>
  <si>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</si>
  <si>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</si>
  <si>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</si>
  <si>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</si>
  <si>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</si>
  <si>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</si>
  <si>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</si>
  <si>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</si>
  <si>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</si>
  <si>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</si>
  <si>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</si>
  <si>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</si>
  <si>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</si>
  <si>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</si>
  <si>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</si>
  <si>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</si>
  <si>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</si>
  <si>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</si>
  <si>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</si>
  <si>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</si>
  <si>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</si>
  <si>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</si>
  <si>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</si>
  <si>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</si>
  <si>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</si>
  <si>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</si>
  <si>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</si>
  <si>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</si>
  <si>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</si>
  <si>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</si>
  <si>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</si>
  <si>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</si>
  <si>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</si>
  <si>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</si>
  <si>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</si>
  <si>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</si>
  <si>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</si>
  <si>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</si>
  <si>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</si>
  <si>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</si>
  <si>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</si>
  <si>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</si>
  <si>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</si>
  <si>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</si>
  <si>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</si>
  <si>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</si>
  <si>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</si>
  <si>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</si>
  <si>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</si>
  <si>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</si>
  <si>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</si>
  <si>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</si>
  <si>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</si>
  <si>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</si>
  <si>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</si>
  <si>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</si>
  <si>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</si>
  <si>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</si>
  <si>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</si>
  <si>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</si>
  <si>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</si>
  <si>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</si>
  <si>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</si>
  <si>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</si>
  <si>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</si>
  <si>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</si>
  <si>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</si>
  <si>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</si>
  <si>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</si>
  <si>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</si>
  <si>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</si>
  <si>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</si>
  <si>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</si>
  <si>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</si>
  <si>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</si>
  <si>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</si>
  <si>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</si>
  <si>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</si>
  <si>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</si>
  <si>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</si>
  <si>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</si>
  <si>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</si>
  <si>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</si>
  <si>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</si>
  <si>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</si>
  <si>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</si>
  <si>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</si>
  <si>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</si>
  <si>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</si>
  <si>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</si>
  <si>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</si>
  <si>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</si>
  <si>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</si>
  <si>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</si>
  <si>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</si>
  <si>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</si>
  <si>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</si>
  <si>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</si>
  <si>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</si>
  <si>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</si>
  <si>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</si>
  <si>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</si>
  <si>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</si>
  <si>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</si>
  <si>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</si>
  <si>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</si>
  <si>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</si>
  <si>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</si>
  <si>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</si>
  <si>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</si>
  <si>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</si>
  <si>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</si>
  <si>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</si>
  <si>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</si>
  <si>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</si>
  <si>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</si>
  <si>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</si>
  <si>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</si>
  <si>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</si>
  <si>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</si>
  <si>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</si>
  <si>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</si>
  <si>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</si>
  <si>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</si>
  <si>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</si>
  <si>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</si>
  <si>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</si>
  <si>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</si>
  <si>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</si>
  <si>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</si>
  <si>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</si>
  <si>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</si>
  <si>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</si>
  <si>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</si>
  <si>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</si>
  <si>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</si>
  <si>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</si>
  <si>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</si>
  <si>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</si>
  <si>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</si>
  <si>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</si>
  <si>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</si>
  <si>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</si>
  <si>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</si>
  <si>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</si>
  <si>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</si>
  <si>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</si>
  <si>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</si>
  <si>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</si>
  <si>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</si>
  <si>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</si>
  <si>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</si>
  <si>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</si>
  <si>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</si>
  <si>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</si>
  <si>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</si>
  <si>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</si>
  <si>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</si>
  <si>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</si>
  <si>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</si>
  <si>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</si>
  <si>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</si>
  <si>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</si>
  <si>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</si>
  <si>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</si>
  <si>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</si>
  <si>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</si>
  <si>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</si>
  <si>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</si>
  <si>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</si>
  <si>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</si>
  <si>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</si>
  <si>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</si>
  <si>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</si>
  <si>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</si>
  <si>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</si>
  <si>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</si>
  <si>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</si>
  <si>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</si>
  <si>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</si>
  <si>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</si>
  <si>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</si>
  <si>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</si>
  <si>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</si>
  <si>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</si>
  <si>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</si>
  <si>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</si>
  <si>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</si>
  <si>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</si>
  <si>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</si>
  <si>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</si>
  <si>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</si>
  <si>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</si>
  <si>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</si>
  <si>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</si>
  <si>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</si>
  <si>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</si>
  <si>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</si>
  <si>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</si>
  <si>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</si>
  <si>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</si>
  <si>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</si>
  <si>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</si>
  <si>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</si>
  <si>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</si>
  <si>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</si>
  <si>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</si>
  <si>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</si>
  <si>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</si>
  <si>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</si>
  <si>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</si>
  <si>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</si>
  <si>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</si>
  <si>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</si>
  <si>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</si>
  <si>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</si>
  <si>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</si>
  <si>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</si>
  <si>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</si>
  <si>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</si>
  <si>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</si>
  <si>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</si>
  <si>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</si>
  <si>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</si>
  <si>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</si>
  <si>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</si>
  <si>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</si>
  <si>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</si>
  <si>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</si>
  <si>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</si>
  <si>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</si>
  <si>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</si>
  <si>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</si>
  <si>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</si>
  <si>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</si>
  <si>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</si>
  <si>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</si>
  <si>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</si>
  <si>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</si>
  <si>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</si>
  <si>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</si>
  <si>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</si>
  <si>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</si>
  <si>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</si>
  <si>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</si>
  <si>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</si>
  <si>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</si>
  <si>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</si>
  <si>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</si>
  <si>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</si>
  <si>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</si>
  <si>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</si>
  <si>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</si>
  <si>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</si>
  <si>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</si>
  <si>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</si>
  <si>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</si>
  <si>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</si>
  <si>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</si>
  <si>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</si>
  <si>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</si>
  <si>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</si>
  <si>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</si>
  <si>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</si>
  <si>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</si>
  <si>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</si>
  <si>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</si>
  <si>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</si>
  <si>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</si>
  <si>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</si>
  <si>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</si>
  <si>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</si>
  <si>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</si>
  <si>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</si>
  <si>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</si>
  <si>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</si>
  <si>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</si>
  <si>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</si>
  <si>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</si>
  <si>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</si>
  <si>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</si>
  <si>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</si>
  <si>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</si>
  <si>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</si>
  <si>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</si>
  <si>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</si>
  <si>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</si>
  <si>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</si>
  <si>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</si>
  <si>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</si>
  <si>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</si>
  <si>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</si>
  <si>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</si>
  <si>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</si>
  <si>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</si>
  <si>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</si>
  <si>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</si>
  <si>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</si>
  <si>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</si>
  <si>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</si>
  <si>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</si>
  <si>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</si>
  <si>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</si>
  <si>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</si>
  <si>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</si>
  <si>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</si>
  <si>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</si>
  <si>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</si>
  <si>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</si>
  <si>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</si>
  <si>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</si>
  <si>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</si>
  <si>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</si>
  <si>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</si>
  <si>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</si>
  <si>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</si>
  <si>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</si>
  <si>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</si>
  <si>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</si>
  <si>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</si>
  <si>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</si>
  <si>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</si>
  <si>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</si>
  <si>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</si>
  <si>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</si>
  <si>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</si>
  <si>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</si>
  <si>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</si>
  <si>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</si>
  <si>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</si>
  <si>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</si>
  <si>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</si>
  <si>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</si>
  <si>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</si>
  <si>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</si>
  <si>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</si>
  <si>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</si>
  <si>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</si>
  <si>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</si>
  <si>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</si>
  <si>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</si>
  <si>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</si>
  <si>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</si>
  <si>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</si>
  <si>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</si>
  <si>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</si>
  <si>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</si>
  <si>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</si>
  <si>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</si>
  <si>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</si>
  <si>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</si>
  <si>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</si>
  <si>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</si>
  <si>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</si>
  <si>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</si>
  <si>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</si>
  <si>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</si>
  <si>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</si>
  <si>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</si>
  <si>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</si>
  <si>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</si>
  <si>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</si>
  <si>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</si>
  <si>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</si>
  <si>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</si>
  <si>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</si>
  <si>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</si>
  <si>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</si>
  <si>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</si>
  <si>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</si>
  <si>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</si>
  <si>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</si>
  <si>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</si>
  <si>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</si>
  <si>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</si>
  <si>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</si>
  <si>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</si>
  <si>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</si>
  <si>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</si>
  <si>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</si>
  <si>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</si>
  <si>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</si>
  <si>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</si>
  <si>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</si>
  <si>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</si>
  <si>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</si>
  <si>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</si>
  <si>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</si>
  <si>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</si>
  <si>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</si>
  <si>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</si>
  <si>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</si>
  <si>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</si>
  <si>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</si>
  <si>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</si>
  <si>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</si>
  <si>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</si>
  <si>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</si>
  <si>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</si>
  <si>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</si>
  <si>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</si>
  <si>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</si>
  <si>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</si>
  <si>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</si>
  <si>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</si>
  <si>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</si>
  <si>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</si>
  <si>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</si>
  <si>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</si>
  <si>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</si>
  <si>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</si>
  <si>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</si>
  <si>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</si>
  <si>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</si>
  <si>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</si>
  <si>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</si>
  <si>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</si>
  <si>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</si>
  <si>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</si>
  <si>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</si>
  <si>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</si>
  <si>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</si>
  <si>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</si>
  <si>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</si>
  <si>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</si>
  <si>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</si>
  <si>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</si>
  <si>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</si>
  <si>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</si>
  <si>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</si>
  <si>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</si>
  <si>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</si>
  <si>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</si>
  <si>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</si>
  <si>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</si>
  <si>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</si>
  <si>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</si>
  <si>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</si>
  <si>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</si>
  <si>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</si>
  <si>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</si>
  <si>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</si>
  <si>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</si>
  <si>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</si>
  <si>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</si>
  <si>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</si>
  <si>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</si>
  <si>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</si>
  <si>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</si>
  <si>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</si>
  <si>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</si>
  <si>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</si>
  <si>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</si>
  <si>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</si>
  <si>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</si>
  <si>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</si>
  <si>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</si>
  <si>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</si>
  <si>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</si>
  <si>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</si>
  <si>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</si>
  <si>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</si>
  <si>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</si>
  <si>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</si>
  <si>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</si>
  <si>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</si>
  <si>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</si>
  <si>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</si>
  <si>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</si>
  <si>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</si>
  <si>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</si>
  <si>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</si>
  <si>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</si>
  <si>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</si>
  <si>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</si>
  <si>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</si>
  <si>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</si>
  <si>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</si>
  <si>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</si>
  <si>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</si>
  <si>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</si>
  <si>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</si>
  <si>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</si>
  <si>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</si>
  <si>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</si>
  <si>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</si>
  <si>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</si>
  <si>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</si>
  <si>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</si>
  <si>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</si>
  <si>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</si>
  <si>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</si>
  <si>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</si>
  <si>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</si>
  <si>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</si>
  <si>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</si>
  <si>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</si>
  <si>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</si>
  <si>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</si>
  <si>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</si>
  <si>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</si>
  <si>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</si>
  <si>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</si>
  <si>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</si>
  <si>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</si>
  <si>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</si>
  <si>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</si>
  <si>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</si>
  <si>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</si>
  <si>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</si>
  <si>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</si>
  <si>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</si>
  <si>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</si>
  <si>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</si>
  <si>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</si>
  <si>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</si>
  <si>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</si>
  <si>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</si>
  <si>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</si>
  <si>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</si>
  <si>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</si>
  <si>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</si>
  <si>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</si>
  <si>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</si>
  <si>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</si>
  <si>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</si>
  <si>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</si>
  <si>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</si>
  <si>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</si>
  <si>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</si>
  <si>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</si>
  <si>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</si>
  <si>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</si>
  <si>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</si>
  <si>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</si>
  <si>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</si>
  <si>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</si>
  <si>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</si>
  <si>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</si>
  <si>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</si>
  <si>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</si>
  <si>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</si>
  <si>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</si>
  <si>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</si>
  <si>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</si>
  <si>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</si>
  <si>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</si>
  <si>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</si>
  <si>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</si>
  <si>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</si>
  <si>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</si>
  <si>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</si>
  <si>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</si>
  <si>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</si>
  <si>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</si>
  <si>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</si>
  <si>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</si>
  <si>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</si>
  <si>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</si>
  <si>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</si>
  <si>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</si>
  <si>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</si>
  <si>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</si>
  <si>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</si>
  <si>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</si>
  <si>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</si>
  <si>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</si>
  <si>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</si>
  <si>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</si>
  <si>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</si>
  <si>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</si>
  <si>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</si>
  <si>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</si>
  <si>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</si>
  <si>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</si>
  <si>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</si>
  <si>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</si>
  <si>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</si>
  <si>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</si>
  <si>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</si>
  <si>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</si>
  <si>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</si>
  <si>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</si>
  <si>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</si>
  <si>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</si>
  <si>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</si>
  <si>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</si>
  <si>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</si>
  <si>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</si>
  <si>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</si>
  <si>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</si>
  <si>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</si>
  <si>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</si>
  <si>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</si>
  <si>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</si>
  <si>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</si>
  <si>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</si>
  <si>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</si>
  <si>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</si>
  <si>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</si>
  <si>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</si>
  <si>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</si>
  <si>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</si>
  <si>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</si>
  <si>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</si>
  <si>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</si>
  <si>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</si>
  <si>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</si>
  <si>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</si>
  <si>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</si>
  <si>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</si>
  <si>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</si>
  <si>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</si>
  <si>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</si>
  <si>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</si>
  <si>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</si>
  <si>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</si>
  <si>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</si>
  <si>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</si>
  <si>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</si>
  <si>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</si>
  <si>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</si>
  <si>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</si>
  <si>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</si>
  <si>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</si>
  <si>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</si>
  <si>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</si>
  <si>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</si>
  <si>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</si>
  <si>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</si>
  <si>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</si>
  <si>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</si>
  <si>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</si>
  <si>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</si>
  <si>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</si>
  <si>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</si>
  <si>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</si>
  <si>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</si>
  <si>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</si>
  <si>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</si>
  <si>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</si>
  <si>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</si>
  <si>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</si>
  <si>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</si>
  <si>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</si>
  <si>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</si>
  <si>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</si>
  <si>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</si>
  <si>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</si>
  <si>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</si>
  <si>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</si>
  <si>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</si>
  <si>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</si>
  <si>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</si>
  <si>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</si>
  <si>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</si>
  <si>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</si>
  <si>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</si>
  <si>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</si>
  <si>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</si>
  <si>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</si>
  <si>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</si>
  <si>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</si>
  <si>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</si>
  <si>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</si>
  <si>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</si>
  <si>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</si>
  <si>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</si>
  <si>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</si>
  <si>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</si>
  <si>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</si>
  <si>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</si>
  <si>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</si>
  <si>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</si>
  <si>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</si>
  <si>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</si>
  <si>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</si>
  <si>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</si>
  <si>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</si>
  <si>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</si>
  <si>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</si>
  <si>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</si>
  <si>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</si>
  <si>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</si>
  <si>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</si>
  <si>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</si>
  <si>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</si>
  <si>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</si>
  <si>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</si>
  <si>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</si>
  <si>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</si>
  <si>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</si>
  <si>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</si>
  <si>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</si>
  <si>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</si>
  <si>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</si>
  <si>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</si>
  <si>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</si>
  <si>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</si>
  <si>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</si>
  <si>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</si>
  <si>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</si>
  <si>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</si>
  <si>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</si>
  <si>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</si>
  <si>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</si>
  <si>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</si>
  <si>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</si>
  <si>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</si>
  <si>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</si>
  <si>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</si>
  <si>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</si>
  <si>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</si>
  <si>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</si>
  <si>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</si>
  <si>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</si>
  <si>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</si>
  <si>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</si>
  <si>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</si>
  <si>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</si>
  <si>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</si>
  <si>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</si>
  <si>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</si>
  <si>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</si>
  <si>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</si>
  <si>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</si>
  <si>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</si>
  <si>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</si>
  <si>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</si>
  <si>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</si>
  <si>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</si>
  <si>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</si>
  <si>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</si>
  <si>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</si>
  <si>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</si>
  <si>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</si>
  <si>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</si>
  <si>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</si>
  <si>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</si>
  <si>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</si>
  <si>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</si>
  <si>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</si>
  <si>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</si>
  <si>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</si>
  <si>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</si>
  <si>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</si>
  <si>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</si>
  <si>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</si>
  <si>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</si>
  <si>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</si>
  <si>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</si>
  <si>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</si>
  <si>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</si>
  <si>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</si>
  <si>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</si>
  <si>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</si>
  <si>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</si>
  <si>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</si>
  <si>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</si>
  <si>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</si>
  <si>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</si>
  <si>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</si>
  <si>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</si>
  <si>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</si>
  <si>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</si>
  <si>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</si>
  <si>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</si>
  <si>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</si>
  <si>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</si>
  <si>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</si>
  <si>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</si>
  <si>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</si>
  <si>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</si>
  <si>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</si>
  <si>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</si>
  <si>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</si>
  <si>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</si>
  <si>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</si>
  <si>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</si>
  <si>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</si>
  <si>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</si>
  <si>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</si>
  <si>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</si>
  <si>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</si>
  <si>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</si>
  <si>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</si>
  <si>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</si>
  <si>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</si>
  <si>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</si>
  <si>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</si>
  <si>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</si>
  <si>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</si>
  <si>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</si>
  <si>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</si>
  <si>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</si>
  <si>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</si>
  <si>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</si>
  <si>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</si>
  <si>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</si>
  <si>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</si>
  <si>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</si>
  <si>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</si>
  <si>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</si>
  <si>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</si>
  <si>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</si>
  <si>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</si>
  <si>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</si>
  <si>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</si>
  <si>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</si>
  <si>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</si>
  <si>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</si>
  <si>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</si>
  <si>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</si>
  <si>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</si>
  <si>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</si>
  <si>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</si>
  <si>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</si>
  <si>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</si>
  <si>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</si>
  <si>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</si>
  <si>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</si>
  <si>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</si>
  <si>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</si>
  <si>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</si>
  <si>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</si>
  <si>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</si>
  <si>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</si>
  <si>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</si>
  <si>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</si>
  <si>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</si>
  <si>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</si>
  <si>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</si>
  <si>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</si>
  <si>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</si>
  <si>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</si>
  <si>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</si>
  <si>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</si>
  <si>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</si>
  <si>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</si>
  <si>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</si>
  <si>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</si>
  <si>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</si>
  <si>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</si>
  <si>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</si>
  <si>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</si>
  <si>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</si>
  <si>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</si>
  <si>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</si>
  <si>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</si>
  <si>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</si>
  <si>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</si>
  <si>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</si>
  <si>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</si>
  <si>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</si>
  <si>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</si>
  <si>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</si>
  <si>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</si>
  <si>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</si>
  <si>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</si>
  <si>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</si>
  <si>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</si>
  <si>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</si>
  <si>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</si>
  <si>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</si>
  <si>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</si>
  <si>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</si>
  <si>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</si>
  <si>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</si>
  <si>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</si>
  <si>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</si>
  <si>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</si>
  <si>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</si>
  <si>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</si>
  <si>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</si>
  <si>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</si>
  <si>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</si>
  <si>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</si>
  <si>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</si>
  <si>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</si>
  <si>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</si>
  <si>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</si>
  <si>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</si>
  <si>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</si>
  <si>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</si>
  <si>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</si>
  <si>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</si>
  <si>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</si>
  <si>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</si>
  <si>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</si>
  <si>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</si>
  <si>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</si>
  <si>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</si>
  <si>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</si>
  <si>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</si>
  <si>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</si>
  <si>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</si>
  <si>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</si>
  <si>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</si>
  <si>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</si>
  <si>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</si>
  <si>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</si>
  <si>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</si>
  <si>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</si>
  <si>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</si>
  <si>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</si>
  <si>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</si>
  <si>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</si>
  <si>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</si>
  <si>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</si>
  <si>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</si>
  <si>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</si>
  <si>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</si>
  <si>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</si>
  <si>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</si>
  <si>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</si>
  <si>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</si>
  <si>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</si>
  <si>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</si>
  <si>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</si>
  <si>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</si>
  <si>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</si>
  <si>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</si>
  <si>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</si>
  <si>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</si>
  <si>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</si>
  <si>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</si>
  <si>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</si>
  <si>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</si>
  <si>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</si>
  <si>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</si>
  <si>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</si>
  <si>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</si>
  <si>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</si>
  <si>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</si>
  <si>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</si>
  <si>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</si>
  <si>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</si>
  <si>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</si>
  <si>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</si>
  <si>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</si>
  <si>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</si>
  <si>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</si>
  <si>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</si>
  <si>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</si>
  <si>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</si>
  <si>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</si>
  <si>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</si>
  <si>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</si>
  <si>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</si>
  <si>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</si>
  <si>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</si>
  <si>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</si>
  <si>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</si>
  <si>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</si>
  <si>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</si>
  <si>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</si>
  <si>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</si>
  <si>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</si>
  <si>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</si>
  <si>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</si>
  <si>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</si>
  <si>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</si>
  <si>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</si>
  <si>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</si>
  <si>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</si>
  <si>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</si>
  <si>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</si>
  <si>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</si>
  <si>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</si>
  <si>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</si>
  <si>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</si>
  <si>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</si>
  <si>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</si>
  <si>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</si>
  <si>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</si>
  <si>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</si>
  <si>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</si>
  <si>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</si>
  <si>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</si>
  <si>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</si>
  <si>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</si>
  <si>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</si>
  <si>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</si>
  <si>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</si>
  <si>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</si>
  <si>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</si>
  <si>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</si>
  <si>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</si>
  <si>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</si>
  <si>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</si>
  <si>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</si>
  <si>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</si>
  <si>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</si>
  <si>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</si>
  <si>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</si>
  <si>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</si>
  <si>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</si>
  <si>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</si>
  <si>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</si>
  <si>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</si>
  <si>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</si>
  <si>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</si>
  <si>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</si>
  <si>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</si>
  <si>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</si>
  <si>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</si>
  <si>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</si>
  <si>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</si>
  <si>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</si>
  <si>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</si>
  <si>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</si>
  <si>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</si>
  <si>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</si>
  <si>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</si>
  <si>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</si>
  <si>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</si>
  <si>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</si>
  <si>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</si>
  <si>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</si>
  <si>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</si>
  <si>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</si>
  <si>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</si>
  <si>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</si>
  <si>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</si>
  <si>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</si>
  <si>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</si>
  <si>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</si>
  <si>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</si>
  <si>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</si>
  <si>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</si>
  <si>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</si>
  <si>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</si>
  <si>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</si>
  <si>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</si>
  <si>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</si>
  <si>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</si>
  <si>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</si>
  <si>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</si>
  <si>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</si>
  <si>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</si>
  <si>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</si>
  <si>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</si>
  <si>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</si>
  <si>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</si>
  <si>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</si>
  <si>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</si>
  <si>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</si>
  <si>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</si>
  <si>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</si>
  <si>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</si>
  <si>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</si>
  <si>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</si>
  <si>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</si>
  <si>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</si>
  <si>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</si>
  <si>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</si>
  <si>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</si>
  <si>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</si>
  <si>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</si>
  <si>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</si>
  <si>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</si>
  <si>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</si>
  <si>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</si>
  <si>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</si>
  <si>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</si>
  <si>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</si>
  <si>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</si>
  <si>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</si>
  <si>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</si>
  <si>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</si>
  <si>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</si>
  <si>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</si>
  <si>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</si>
  <si>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</si>
  <si>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</si>
  <si>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</si>
  <si>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</si>
  <si>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</si>
  <si>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</si>
  <si>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</si>
  <si>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</si>
  <si>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</si>
  <si>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</si>
  <si>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</si>
  <si>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</si>
  <si>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</si>
  <si>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</si>
  <si>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</si>
  <si>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</si>
  <si>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</si>
  <si>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</si>
  <si>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</si>
  <si>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</si>
  <si>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</si>
  <si>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</si>
  <si>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</si>
  <si>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</si>
  <si>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</si>
  <si>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</si>
  <si>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</si>
  <si>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</si>
  <si>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</si>
  <si>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</si>
  <si>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</si>
  <si>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</si>
  <si>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</si>
  <si>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</si>
  <si>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</si>
  <si>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</si>
  <si>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</si>
  <si>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</si>
  <si>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</si>
  <si>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</si>
  <si>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</si>
  <si>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</si>
  <si>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</si>
  <si>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</si>
  <si>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</si>
  <si>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</si>
  <si>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</si>
  <si>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</si>
  <si>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</si>
  <si>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</si>
  <si>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</si>
  <si>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</si>
  <si>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</si>
  <si>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</si>
  <si>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</si>
  <si>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</si>
  <si>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</si>
  <si>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</si>
  <si>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</si>
  <si>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</si>
  <si>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</si>
  <si>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</si>
  <si>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</si>
  <si>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</si>
  <si>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</si>
  <si>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</si>
  <si>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</si>
  <si>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</si>
  <si>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</si>
  <si>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</si>
  <si>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</si>
  <si>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</si>
  <si>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</si>
  <si>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</si>
  <si>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</si>
  <si>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</si>
  <si>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</si>
  <si>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</si>
  <si>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</si>
  <si>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</si>
  <si>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</si>
  <si>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</si>
  <si>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</si>
  <si>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</si>
  <si>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</si>
  <si>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</si>
  <si>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</si>
  <si>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</si>
  <si>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</si>
  <si>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</si>
  <si>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</si>
  <si>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</si>
  <si>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</si>
  <si>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</si>
  <si>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</si>
  <si>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</si>
  <si>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</si>
  <si>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</si>
  <si>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</si>
  <si>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</si>
  <si>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</si>
  <si>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</si>
  <si>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</si>
  <si>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</si>
  <si>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</si>
  <si>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</si>
  <si>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</si>
  <si>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</si>
  <si>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</si>
  <si>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</si>
  <si>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</si>
  <si>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</si>
  <si>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</si>
  <si>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</si>
  <si>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</si>
  <si>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</si>
  <si>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</si>
  <si>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</si>
  <si>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</si>
  <si>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</si>
  <si>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</si>
  <si>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</si>
  <si>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</si>
  <si>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</si>
  <si>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</si>
  <si>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</si>
  <si>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</si>
  <si>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</si>
  <si>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</si>
  <si>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</si>
  <si>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</si>
  <si>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</si>
  <si>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</si>
  <si>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</si>
  <si>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</si>
  <si>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</si>
  <si>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</si>
  <si>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</si>
  <si>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</si>
  <si>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</si>
  <si>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</si>
  <si>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</si>
  <si>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</si>
  <si>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</si>
  <si>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</si>
  <si>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</si>
  <si>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</si>
  <si>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</si>
  <si>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</si>
  <si>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</si>
  <si>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</si>
  <si>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</si>
  <si>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</si>
  <si>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</si>
  <si>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</si>
  <si>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</si>
  <si>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</si>
  <si>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</si>
  <si>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</si>
  <si>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</si>
  <si>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</si>
  <si>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</si>
  <si>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</si>
  <si>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</si>
  <si>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</si>
  <si>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</si>
  <si>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</si>
  <si>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</si>
  <si>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</si>
  <si>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</si>
  <si>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</si>
  <si>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</si>
  <si>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</si>
  <si>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</si>
  <si>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</si>
  <si>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</si>
  <si>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</si>
  <si>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</si>
  <si>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</si>
  <si>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</si>
  <si>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</si>
  <si>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</si>
  <si>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</si>
  <si>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</si>
  <si>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</si>
  <si>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</si>
  <si>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</si>
  <si>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</si>
  <si>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</si>
  <si>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</si>
  <si>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</si>
  <si>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</si>
  <si>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</si>
  <si>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</si>
  <si>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</si>
  <si>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</si>
  <si>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</si>
  <si>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</si>
  <si>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</si>
  <si>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</si>
  <si>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</si>
  <si>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</si>
  <si>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</si>
  <si>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</si>
  <si>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</si>
  <si>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</si>
  <si>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</si>
  <si>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</si>
  <si>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</si>
  <si>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</si>
  <si>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</si>
  <si>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</si>
  <si>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</si>
  <si>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</si>
  <si>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</si>
  <si>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</si>
  <si>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</si>
  <si>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</si>
  <si>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</si>
  <si>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</si>
  <si>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</si>
  <si>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</si>
  <si>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</si>
  <si>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</si>
  <si>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</si>
  <si>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</si>
  <si>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</si>
  <si>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</si>
  <si>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</si>
  <si>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</si>
  <si>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</si>
  <si>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</si>
  <si>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</si>
  <si>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</si>
  <si>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</si>
  <si>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</si>
  <si>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</si>
  <si>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</si>
  <si>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</si>
  <si>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</si>
  <si>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</si>
  <si>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</si>
  <si>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</si>
  <si>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</si>
  <si>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</si>
  <si>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</si>
  <si>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</si>
  <si>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</si>
  <si>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</si>
  <si>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</si>
  <si>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</si>
  <si>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</si>
  <si>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</si>
  <si>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</si>
  <si>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</si>
  <si>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</si>
  <si>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</si>
  <si>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</si>
  <si>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</si>
  <si>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</si>
  <si>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</si>
  <si>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</si>
  <si>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</si>
  <si>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</si>
  <si>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</si>
  <si>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</si>
  <si>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</si>
  <si>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</si>
  <si>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</si>
  <si>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</si>
  <si>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</si>
  <si>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</si>
  <si>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</si>
  <si>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</si>
  <si>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</si>
  <si>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</si>
  <si>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</si>
  <si>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</si>
  <si>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</si>
  <si>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</si>
  <si>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</si>
  <si>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</si>
  <si>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</si>
  <si>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</si>
  <si>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</si>
  <si>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</si>
  <si>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</si>
  <si>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</si>
  <si>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</si>
  <si>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</si>
  <si>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</si>
  <si>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</si>
  <si>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</si>
  <si>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</si>
  <si>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</si>
  <si>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</si>
  <si>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</si>
  <si>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</si>
  <si>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</si>
  <si>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</si>
  <si>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</si>
  <si>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</si>
  <si>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</si>
  <si>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</si>
  <si>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</si>
  <si>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</si>
  <si>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</si>
  <si>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</si>
  <si>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</si>
  <si>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</si>
  <si>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</si>
  <si>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</si>
  <si>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</si>
  <si>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</si>
  <si>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</si>
  <si>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</si>
  <si>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</si>
  <si>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</si>
  <si>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</si>
  <si>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</si>
  <si>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</si>
  <si>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</si>
  <si>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</si>
  <si>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</si>
  <si>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</si>
  <si>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</si>
  <si>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</si>
  <si>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</si>
  <si>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</si>
  <si>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</si>
  <si>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</si>
  <si>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</si>
  <si>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</si>
  <si>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</si>
  <si>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</si>
  <si>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</si>
  <si>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</si>
  <si>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</si>
  <si>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</si>
  <si>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</si>
  <si>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</si>
  <si>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</si>
  <si>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</si>
  <si>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</si>
  <si>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</si>
  <si>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</si>
  <si>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</si>
  <si>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</si>
  <si>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</si>
  <si>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</si>
  <si>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</si>
  <si>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</si>
  <si>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</si>
  <si>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</si>
  <si>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</si>
  <si>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</si>
  <si>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</si>
  <si>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</si>
  <si>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</si>
  <si>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</si>
  <si>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</si>
  <si>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</si>
  <si>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</si>
  <si>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</si>
  <si>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</si>
  <si>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</si>
  <si>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</si>
  <si>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</si>
  <si>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</si>
  <si>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</si>
  <si>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</si>
  <si>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</si>
  <si>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</si>
  <si>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</si>
  <si>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</si>
  <si>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</si>
  <si>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</si>
  <si>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</si>
  <si>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</si>
  <si>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</si>
  <si>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</si>
  <si>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</si>
  <si>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</si>
  <si>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</si>
  <si>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</si>
  <si>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</si>
  <si>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</si>
  <si>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</si>
  <si>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</si>
  <si>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</si>
  <si>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</si>
  <si>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</si>
  <si>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</si>
  <si>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</si>
  <si>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</si>
  <si>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</si>
  <si>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</si>
  <si>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</si>
  <si>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</si>
  <si>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</si>
  <si>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</si>
  <si>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</si>
  <si>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</si>
  <si>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</si>
  <si>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</si>
  <si>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</si>
  <si>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</si>
  <si>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</si>
  <si>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</si>
  <si>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</si>
  <si>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</si>
  <si>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</si>
  <si>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</si>
  <si>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</si>
  <si>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</si>
  <si>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</si>
  <si>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</si>
  <si>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</si>
  <si>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</si>
  <si>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</si>
  <si>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</si>
  <si>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</si>
  <si>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</si>
  <si>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</si>
  <si>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</si>
  <si>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</si>
  <si>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</si>
  <si>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</si>
  <si>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</si>
  <si>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</si>
  <si>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</si>
  <si>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</si>
  <si>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</si>
  <si>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</si>
  <si>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</si>
  <si>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</si>
  <si>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</si>
  <si>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</si>
  <si>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</si>
  <si>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</si>
  <si>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</si>
  <si>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</si>
  <si>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</si>
  <si>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</si>
  <si>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</si>
  <si>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</si>
  <si>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</si>
  <si>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</si>
  <si>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</si>
  <si>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</si>
  <si>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</si>
  <si>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</si>
  <si>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</si>
  <si>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</si>
  <si>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</si>
  <si>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</si>
  <si>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</si>
  <si>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</si>
  <si>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</si>
  <si>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</si>
  <si>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</si>
  <si>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</si>
  <si>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</si>
  <si>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</si>
  <si>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</si>
  <si>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</si>
  <si>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</si>
  <si>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</si>
  <si>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</si>
  <si>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</si>
  <si>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</si>
  <si>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</si>
  <si>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</si>
  <si>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</si>
  <si>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</si>
  <si>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</si>
  <si>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</si>
  <si>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</si>
  <si>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</si>
  <si>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</si>
  <si>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</si>
  <si>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</si>
  <si>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</si>
  <si>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</si>
  <si>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</si>
  <si>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</si>
  <si>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</si>
  <si>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</si>
  <si>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</si>
  <si>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</si>
  <si>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</si>
  <si>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</si>
  <si>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</si>
  <si>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</si>
  <si>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</si>
  <si>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</si>
  <si>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</si>
  <si>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</si>
  <si>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</si>
  <si>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</si>
  <si>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</si>
  <si>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</si>
  <si>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</si>
  <si>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</si>
  <si>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</si>
  <si>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</si>
  <si>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</si>
  <si>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</si>
  <si>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</si>
  <si>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</si>
  <si>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</si>
  <si>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</si>
  <si>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</si>
  <si>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</si>
  <si>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</si>
  <si>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</si>
  <si>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</si>
  <si>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</si>
  <si>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</si>
  <si>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</si>
  <si>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</si>
  <si>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</si>
  <si>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</si>
  <si>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</si>
  <si>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</si>
  <si>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</si>
  <si>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</si>
  <si>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</si>
  <si>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</si>
  <si>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</si>
  <si>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</si>
  <si>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</si>
  <si>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</si>
  <si>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</si>
  <si>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</si>
  <si>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</si>
  <si>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</si>
  <si>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</si>
  <si>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</si>
  <si>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</si>
  <si>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</si>
  <si>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</si>
  <si>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</si>
  <si>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</si>
  <si>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</si>
  <si>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</si>
  <si>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</si>
  <si>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</si>
  <si>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</si>
  <si>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</si>
  <si>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</si>
  <si>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</si>
  <si>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</si>
  <si>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</si>
  <si>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</si>
  <si>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</si>
  <si>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</si>
  <si>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</si>
  <si>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</si>
  <si>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</si>
  <si>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</si>
  <si>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</si>
  <si>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</si>
  <si>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</si>
  <si>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</si>
  <si>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</si>
  <si>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</si>
  <si>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</si>
  <si>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</si>
  <si>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</si>
  <si>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</si>
  <si>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</si>
  <si>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</si>
  <si>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</si>
  <si>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</si>
  <si>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</si>
  <si>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</si>
  <si>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</si>
  <si>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</si>
  <si>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</si>
  <si>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</si>
  <si>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</si>
  <si>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</si>
  <si>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</si>
  <si>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</si>
  <si>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</si>
  <si>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</si>
  <si>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</si>
  <si>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</si>
  <si>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</si>
  <si>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</si>
  <si>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</si>
  <si>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</si>
  <si>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</si>
  <si>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</si>
  <si>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</si>
  <si>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</si>
  <si>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</si>
  <si>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</si>
  <si>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</si>
  <si>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</si>
  <si>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</si>
  <si>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</si>
  <si>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</si>
  <si>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</si>
  <si>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</si>
  <si>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</si>
  <si>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</si>
  <si>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</si>
  <si>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</si>
  <si>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</si>
  <si>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</si>
  <si>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</si>
  <si>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</si>
  <si>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</si>
  <si>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</si>
  <si>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</si>
  <si>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</si>
  <si>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</si>
  <si>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</si>
  <si>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</si>
  <si>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</si>
  <si>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</si>
  <si>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</si>
  <si>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</si>
  <si>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</si>
  <si>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</si>
  <si>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</si>
  <si>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</si>
  <si>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</si>
  <si>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</si>
  <si>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</si>
  <si>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</si>
  <si>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</si>
  <si>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</si>
  <si>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</si>
  <si>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</si>
  <si>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</si>
  <si>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</si>
  <si>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</si>
  <si>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</si>
  <si>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</si>
  <si>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</si>
  <si>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</si>
  <si>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</si>
  <si>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</si>
  <si>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</si>
  <si>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</si>
  <si>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</si>
  <si>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</si>
  <si>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</si>
  <si>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</si>
  <si>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</si>
  <si>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</si>
  <si>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</si>
  <si>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</si>
  <si>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</si>
  <si>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</si>
  <si>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</si>
  <si>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</si>
  <si>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</si>
  <si>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</si>
  <si>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</si>
  <si>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</si>
  <si>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</si>
  <si>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</si>
  <si>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</si>
  <si>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</si>
  <si>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</si>
  <si>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</si>
  <si>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</si>
  <si>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</si>
  <si>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</si>
  <si>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</si>
  <si>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</si>
  <si>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</si>
  <si>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</si>
  <si>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</si>
  <si>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</si>
  <si>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</si>
  <si>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</si>
  <si>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</si>
  <si>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</si>
  <si>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</si>
  <si>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</si>
  <si>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</si>
  <si>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</si>
  <si>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</si>
  <si>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</si>
  <si>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</si>
  <si>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</si>
  <si>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</si>
  <si>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</si>
  <si>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</si>
  <si>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</si>
  <si>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</si>
  <si>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</si>
  <si>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</si>
  <si>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</si>
  <si>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</si>
  <si>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</si>
  <si>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</si>
  <si>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</si>
  <si>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</si>
  <si>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</si>
  <si>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</si>
  <si>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</si>
  <si>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</si>
  <si>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</si>
  <si>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</si>
  <si>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</si>
  <si>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</si>
  <si>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</si>
  <si>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</si>
  <si>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</si>
  <si>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</si>
  <si>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</si>
  <si>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</si>
  <si>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</si>
  <si>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</si>
  <si>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</si>
  <si>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</si>
  <si>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</si>
  <si>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</si>
  <si>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</si>
  <si>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</si>
  <si>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</si>
  <si>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</si>
  <si>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</si>
  <si>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</si>
  <si>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</si>
  <si>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</si>
  <si>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</si>
  <si>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</si>
  <si>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</si>
  <si>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</si>
  <si>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</si>
  <si>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</si>
  <si>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</si>
  <si>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</si>
  <si>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</si>
  <si>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</si>
  <si>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</si>
  <si>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</si>
  <si>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</si>
  <si>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</si>
  <si>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</si>
  <si>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</si>
  <si>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</si>
  <si>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</si>
  <si>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</si>
  <si>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</si>
  <si>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</si>
  <si>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</si>
  <si>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</si>
  <si>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</si>
  <si>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</si>
  <si>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</si>
  <si>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</si>
  <si>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</si>
  <si>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</si>
  <si>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</si>
  <si>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</si>
  <si>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</si>
  <si>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</si>
  <si>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</si>
  <si>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</si>
  <si>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</si>
  <si>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</si>
  <si>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</si>
  <si>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</si>
  <si>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</si>
  <si>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</si>
  <si>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</si>
  <si>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</si>
  <si>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</si>
  <si>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</si>
  <si>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</si>
  <si>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</si>
  <si>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</si>
  <si>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</si>
  <si>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</si>
  <si>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</si>
  <si>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</si>
  <si>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</si>
  <si>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</si>
  <si>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</si>
  <si>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</si>
  <si>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</si>
  <si>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</si>
  <si>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</si>
  <si>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</si>
  <si>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</si>
  <si>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</si>
  <si>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</si>
  <si>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</si>
  <si>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</si>
  <si>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</si>
  <si>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</si>
  <si>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</si>
  <si>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</si>
  <si>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</si>
  <si>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</si>
  <si>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</si>
  <si>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</si>
  <si>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</si>
  <si>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</si>
  <si>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</si>
  <si>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</si>
  <si>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</si>
  <si>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</si>
  <si>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</si>
  <si>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</si>
  <si>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</si>
  <si>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</si>
  <si>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</si>
  <si>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</si>
  <si>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</si>
  <si>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</si>
  <si>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</si>
  <si>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</si>
  <si>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</si>
  <si>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</si>
  <si>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</si>
  <si>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</si>
  <si>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</si>
  <si>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</si>
  <si>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</si>
  <si>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</si>
  <si>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</si>
  <si>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</si>
  <si>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</si>
  <si>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</si>
  <si>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</si>
  <si>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</si>
  <si>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</si>
  <si>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</si>
  <si>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</si>
  <si>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</si>
  <si>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</si>
  <si>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</si>
  <si>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</si>
  <si>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</si>
  <si>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</si>
  <si>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</si>
  <si>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</si>
  <si>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</si>
  <si>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</si>
  <si>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</si>
  <si>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</si>
  <si>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</si>
  <si>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</si>
  <si>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</si>
  <si>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</si>
  <si>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</si>
  <si>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</si>
  <si>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</si>
  <si>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</si>
  <si>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</si>
  <si>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</si>
  <si>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</si>
  <si>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</si>
  <si>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</si>
  <si>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</si>
  <si>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</si>
  <si>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</si>
  <si>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</si>
  <si>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</si>
  <si>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</si>
  <si>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</si>
  <si>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</si>
  <si>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</si>
  <si>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</si>
  <si>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</si>
  <si>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</si>
  <si>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</si>
  <si>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</si>
  <si>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</si>
  <si>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</si>
  <si>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</si>
  <si>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</si>
  <si>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</si>
  <si>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</si>
  <si>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</si>
  <si>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</si>
  <si>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</si>
  <si>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</si>
  <si>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</si>
  <si>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</si>
  <si>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</si>
  <si>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</si>
  <si>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</si>
  <si>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</si>
  <si>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</si>
  <si>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</si>
  <si>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</si>
  <si>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</si>
  <si>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</si>
  <si>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</si>
  <si>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</si>
  <si>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</si>
  <si>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</si>
  <si>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</si>
  <si>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</si>
  <si>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</si>
  <si>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</si>
  <si>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</si>
  <si>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</si>
  <si>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</si>
  <si>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</si>
  <si>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</si>
  <si>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</si>
  <si>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</si>
  <si>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</si>
  <si>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</si>
  <si>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</si>
  <si>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</si>
  <si>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</si>
  <si>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</si>
  <si>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</si>
  <si>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</si>
  <si>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</si>
  <si>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</si>
  <si>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</si>
  <si>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</si>
  <si>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</si>
  <si>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</si>
  <si>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</si>
  <si>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</si>
  <si>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</si>
  <si>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</si>
  <si>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</si>
  <si>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</si>
  <si>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</si>
  <si>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</si>
  <si>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</si>
  <si>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</si>
  <si>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</si>
  <si>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</si>
  <si>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</si>
  <si>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</si>
  <si>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</si>
  <si>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</si>
  <si>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</si>
  <si>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</si>
  <si>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</si>
  <si>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</si>
  <si>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</si>
  <si>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</si>
  <si>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</si>
  <si>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</si>
  <si>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</si>
  <si>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</si>
  <si>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</si>
  <si>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</si>
  <si>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</si>
  <si>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</si>
  <si>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</si>
  <si>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</si>
  <si>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</si>
  <si>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</si>
  <si>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</si>
  <si>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</si>
  <si>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</si>
  <si>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</si>
  <si>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</si>
  <si>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</si>
  <si>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</si>
  <si>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</si>
  <si>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</si>
  <si>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</si>
  <si>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</si>
  <si>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</si>
  <si>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</si>
  <si>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</si>
  <si>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</si>
  <si>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</si>
  <si>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</si>
  <si>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</si>
  <si>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</si>
  <si>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</si>
  <si>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</si>
  <si>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</si>
  <si>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</si>
  <si>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</si>
  <si>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</si>
  <si>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</si>
  <si>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</si>
  <si>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</si>
  <si>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</si>
  <si>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</si>
  <si>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</si>
  <si>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</si>
  <si>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</si>
  <si>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</si>
  <si>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</si>
  <si>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</si>
  <si>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</si>
  <si>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</si>
  <si>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</si>
  <si>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</si>
  <si>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</si>
  <si>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</si>
  <si>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</si>
  <si>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</si>
  <si>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</si>
  <si>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</si>
  <si>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</si>
  <si>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</si>
  <si>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</si>
  <si>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</si>
  <si>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</si>
  <si>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</si>
  <si>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</si>
  <si>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</si>
  <si>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</si>
  <si>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</si>
  <si>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</si>
  <si>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</si>
  <si>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</si>
  <si>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</si>
  <si>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</si>
  <si>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</si>
  <si>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</si>
  <si>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</si>
  <si>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</si>
  <si>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</si>
  <si>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</si>
  <si>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</si>
  <si>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</si>
  <si>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</si>
  <si>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</si>
  <si>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</si>
  <si>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</si>
  <si>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</si>
  <si>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</si>
  <si>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</si>
  <si>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</si>
  <si>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</si>
  <si>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</si>
  <si>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</si>
  <si>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</si>
  <si>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</si>
  <si>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</si>
  <si>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</si>
  <si>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</si>
  <si>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</si>
  <si>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</si>
  <si>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</si>
  <si>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</si>
  <si>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</si>
  <si>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</si>
  <si>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</si>
  <si>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</si>
  <si>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</si>
  <si>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</si>
  <si>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</si>
  <si>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</si>
  <si>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</si>
  <si>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</si>
  <si>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</si>
  <si>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</si>
  <si>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</si>
  <si>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</si>
  <si>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</si>
  <si>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</si>
  <si>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</si>
  <si>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</si>
  <si>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</si>
  <si>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</si>
  <si>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</si>
  <si>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</si>
  <si>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</si>
  <si>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</si>
  <si>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</si>
  <si>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</si>
  <si>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</si>
  <si>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</si>
  <si>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</si>
  <si>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</si>
  <si>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</si>
  <si>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</si>
  <si>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</si>
  <si>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</si>
  <si>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</si>
  <si>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</si>
  <si>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</si>
  <si>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</si>
  <si>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</si>
  <si>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</si>
  <si>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</si>
  <si>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</si>
  <si>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</si>
  <si>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</si>
  <si>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</si>
  <si>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</si>
  <si>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</si>
  <si>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</si>
  <si>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</si>
  <si>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</si>
  <si>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</si>
  <si>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</si>
  <si>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</si>
  <si>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</si>
  <si>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</si>
  <si>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</si>
  <si>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</si>
  <si>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</si>
  <si>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</si>
  <si>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</si>
  <si>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</si>
  <si>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</si>
  <si>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</si>
  <si>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</si>
  <si>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</si>
  <si>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</si>
  <si>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</si>
  <si>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</si>
  <si>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</si>
  <si>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</si>
  <si>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</si>
  <si>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</si>
  <si>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</si>
  <si>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</si>
  <si>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</si>
  <si>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</si>
  <si>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</si>
  <si>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</si>
  <si>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</si>
  <si>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</si>
  <si>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</si>
  <si>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</si>
  <si>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</si>
  <si>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</si>
  <si>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</si>
  <si>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</si>
  <si>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</si>
  <si>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</si>
  <si>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</si>
  <si>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</si>
  <si>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</si>
  <si>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</si>
  <si>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</si>
  <si>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</si>
  <si>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</si>
  <si>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</si>
  <si>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</si>
  <si>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</si>
  <si>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</si>
  <si>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</si>
  <si>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</si>
  <si>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</si>
  <si>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</si>
  <si>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</si>
  <si>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</si>
  <si>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</si>
  <si>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</si>
  <si>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</si>
  <si>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</si>
  <si>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</si>
  <si>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</si>
  <si>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</si>
  <si>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</si>
  <si>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</si>
  <si>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</si>
  <si>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</si>
  <si>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</si>
  <si>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</si>
  <si>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</si>
  <si>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</si>
  <si>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</si>
  <si>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</si>
  <si>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</si>
  <si>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</si>
  <si>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</si>
  <si>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</si>
  <si>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</si>
  <si>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</si>
  <si>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</si>
  <si>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</si>
  <si>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</si>
  <si>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</si>
  <si>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</si>
  <si>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</si>
  <si>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</si>
  <si>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</si>
  <si>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</si>
  <si>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</si>
  <si>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</si>
  <si>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</si>
  <si>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</si>
  <si>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</si>
  <si>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</si>
  <si>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</si>
  <si>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</si>
  <si>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</si>
  <si>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</si>
  <si>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</si>
  <si>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</si>
  <si>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</si>
  <si>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</si>
  <si>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</si>
  <si>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</si>
  <si>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</si>
  <si>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</si>
  <si>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</si>
  <si>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</si>
  <si>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</si>
  <si>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</si>
  <si>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</si>
  <si>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</si>
  <si>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</si>
  <si>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</si>
  <si>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</si>
  <si>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</si>
  <si>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</si>
  <si>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</si>
  <si>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</si>
  <si>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</si>
  <si>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</si>
  <si>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</si>
  <si>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</si>
  <si>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</si>
  <si>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</si>
  <si>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</si>
  <si>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</si>
  <si>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</si>
  <si>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</si>
  <si>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</si>
  <si>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</si>
  <si>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</si>
  <si>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</si>
  <si>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</si>
  <si>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</si>
  <si>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</si>
  <si>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</si>
  <si>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</si>
  <si>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</si>
  <si>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</si>
  <si>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</si>
  <si>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</si>
  <si>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</si>
  <si>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</si>
  <si>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</si>
  <si>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</si>
  <si>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</si>
  <si>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</si>
  <si>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</si>
  <si>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</si>
  <si>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</si>
  <si>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</si>
  <si>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</si>
  <si>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</si>
  <si>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</si>
  <si>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</si>
  <si>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</si>
  <si>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</si>
  <si>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</si>
  <si>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</si>
  <si>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</si>
  <si>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</si>
  <si>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</si>
  <si>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</si>
  <si>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</si>
  <si>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</si>
  <si>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</si>
  <si>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</si>
  <si>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</si>
  <si>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</si>
  <si>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</si>
  <si>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</si>
  <si>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</si>
  <si>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</si>
  <si>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</si>
  <si>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</si>
  <si>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</si>
  <si>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</si>
  <si>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</si>
  <si>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</si>
  <si>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</si>
  <si>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</si>
  <si>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</si>
  <si>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</si>
  <si>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</si>
  <si>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</si>
  <si>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</si>
  <si>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</si>
  <si>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</si>
  <si>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</si>
  <si>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</si>
  <si>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</si>
  <si>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</si>
  <si>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</si>
  <si>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</si>
  <si>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</si>
  <si>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</si>
  <si>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</si>
  <si>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</si>
  <si>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</si>
  <si>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</si>
  <si>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</si>
  <si>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</si>
  <si>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</si>
  <si>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</si>
  <si>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</si>
  <si>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</si>
  <si>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</si>
  <si>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</si>
  <si>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</si>
  <si>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</si>
  <si>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</si>
  <si>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</si>
  <si>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</si>
  <si>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</si>
  <si>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</si>
  <si>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</si>
  <si>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</si>
  <si>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</si>
  <si>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</si>
  <si>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</si>
  <si>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</si>
  <si>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</si>
  <si>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</si>
  <si>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</si>
  <si>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</si>
  <si>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</si>
  <si>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</si>
  <si>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</si>
  <si>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</si>
  <si>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</si>
  <si>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</si>
  <si>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</si>
  <si>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</si>
  <si>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</si>
  <si>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</si>
  <si>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</si>
  <si>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</si>
  <si>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</si>
  <si>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</si>
  <si>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</si>
  <si>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</si>
  <si>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</si>
  <si>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</si>
  <si>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</si>
  <si>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</si>
  <si>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</si>
  <si>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</si>
  <si>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</si>
  <si>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</si>
  <si>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</si>
  <si>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</si>
  <si>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</si>
  <si>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</si>
  <si>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</si>
  <si>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</si>
  <si>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</si>
  <si>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</si>
  <si>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</si>
  <si>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</si>
  <si>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</si>
  <si>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</si>
  <si>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</si>
  <si>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</si>
  <si>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</si>
  <si>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</si>
  <si>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</si>
  <si>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</si>
  <si>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</si>
  <si>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</si>
  <si>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</si>
  <si>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</si>
  <si>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</si>
  <si>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</si>
  <si>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</si>
  <si>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</si>
  <si>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</si>
  <si>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</si>
  <si>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</si>
  <si>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</si>
  <si>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</si>
  <si>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</si>
  <si>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</si>
  <si>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</si>
  <si>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</si>
  <si>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</si>
  <si>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</si>
  <si>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</si>
  <si>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</si>
  <si>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</si>
  <si>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</si>
  <si>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</si>
  <si>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</si>
  <si>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</si>
  <si>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</si>
  <si>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</si>
  <si>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</si>
  <si>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</si>
  <si>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</si>
  <si>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</si>
  <si>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</si>
  <si>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</si>
  <si>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</si>
  <si>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</si>
  <si>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</si>
  <si>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</si>
  <si>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</si>
  <si>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</si>
  <si>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</si>
  <si>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</si>
  <si>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</si>
  <si>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</si>
  <si>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</si>
  <si>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</si>
  <si>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</si>
  <si>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</si>
  <si>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</si>
  <si>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</si>
  <si>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</si>
  <si>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</si>
  <si>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</si>
  <si>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</si>
  <si>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</si>
  <si>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</si>
  <si>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</si>
  <si>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</si>
  <si>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</si>
  <si>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</si>
  <si>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</si>
  <si>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</si>
  <si>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</si>
  <si>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</si>
  <si>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</si>
  <si>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</si>
  <si>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</si>
  <si>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</si>
  <si>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</si>
  <si>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</si>
  <si>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</si>
  <si>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</si>
  <si>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</si>
  <si>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</si>
  <si>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</si>
  <si>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</si>
  <si>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</si>
  <si>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</si>
  <si>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</si>
  <si>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</si>
  <si>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</si>
  <si>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</si>
  <si>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</si>
  <si>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</si>
  <si>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</si>
  <si>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</si>
  <si>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</si>
  <si>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</si>
  <si>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</si>
  <si>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</si>
  <si>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</si>
  <si>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</si>
  <si>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</si>
  <si>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</si>
  <si>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</si>
  <si>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</si>
  <si>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</si>
  <si>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</si>
  <si>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</si>
  <si>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</si>
  <si>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</si>
  <si>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</si>
  <si>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</si>
  <si>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</si>
  <si>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</si>
  <si>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</si>
  <si>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</si>
  <si>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</si>
  <si>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</si>
  <si>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</si>
  <si>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</si>
  <si>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</si>
  <si>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</si>
  <si>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</si>
  <si>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</si>
  <si>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</si>
  <si>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</si>
  <si>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</si>
  <si>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</si>
  <si>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</si>
  <si>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</si>
  <si>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</si>
  <si>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</si>
  <si>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</si>
  <si>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</si>
  <si>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</si>
  <si>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</si>
  <si>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</si>
  <si>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</si>
  <si>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</si>
  <si>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</si>
  <si>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</si>
  <si>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</si>
  <si>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</si>
  <si>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</si>
  <si>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</si>
  <si>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</si>
  <si>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</si>
  <si>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</si>
  <si>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</si>
  <si>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</si>
  <si>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</si>
  <si>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</si>
  <si>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</si>
  <si>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</si>
  <si>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</si>
  <si>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</si>
  <si>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</si>
  <si>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</si>
  <si>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</si>
  <si>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</si>
  <si>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</si>
  <si>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</si>
  <si>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</si>
  <si>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</si>
  <si>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</si>
  <si>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</si>
  <si>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</si>
  <si>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</si>
  <si>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</si>
  <si>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</si>
  <si>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</si>
  <si>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</si>
  <si>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</si>
  <si>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</si>
  <si>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</si>
  <si>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</si>
  <si>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</si>
  <si>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</si>
  <si>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</si>
  <si>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</si>
  <si>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</si>
  <si>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</si>
  <si>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</si>
  <si>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</si>
  <si>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</si>
  <si>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</si>
  <si>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</si>
  <si>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</si>
  <si>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</si>
  <si>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</si>
  <si>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</si>
  <si>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</si>
  <si>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</si>
  <si>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</si>
  <si>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</si>
  <si>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</si>
  <si>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</si>
  <si>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</si>
  <si>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</si>
  <si>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</si>
  <si>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</si>
  <si>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</si>
  <si>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</si>
  <si>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</si>
  <si>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</si>
  <si>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</si>
  <si>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</si>
  <si>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</si>
  <si>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</si>
  <si>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</si>
  <si>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</si>
  <si>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</si>
  <si>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</si>
  <si>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</si>
  <si>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</si>
  <si>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</si>
  <si>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</si>
  <si>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</si>
  <si>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</si>
  <si>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</si>
  <si>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</si>
  <si>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</si>
  <si>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</si>
  <si>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</si>
  <si>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</si>
  <si>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</si>
  <si>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</si>
  <si>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</si>
  <si>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</si>
  <si>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</si>
  <si>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</si>
  <si>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</si>
  <si>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</si>
  <si>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</si>
  <si>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</si>
  <si>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</si>
  <si>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</si>
  <si>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</si>
  <si>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</si>
  <si>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</si>
  <si>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</si>
  <si>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</si>
  <si>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</si>
  <si>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</si>
  <si>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</si>
  <si>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</si>
  <si>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</si>
  <si>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</si>
  <si>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</si>
  <si>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</si>
  <si>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</si>
  <si>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</si>
  <si>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</si>
  <si>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</si>
  <si>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</si>
  <si>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</si>
  <si>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</si>
  <si>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</si>
  <si>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</si>
  <si>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</si>
  <si>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</si>
  <si>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</si>
  <si>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</si>
  <si>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</si>
  <si>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</si>
  <si>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</si>
  <si>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</si>
  <si>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</si>
  <si>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</si>
  <si>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</si>
  <si>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</si>
  <si>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</si>
  <si>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</si>
  <si>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</si>
  <si>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</si>
  <si>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</si>
  <si>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</si>
  <si>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</si>
  <si>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</si>
  <si>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</si>
  <si>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</si>
  <si>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</si>
  <si>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</si>
  <si>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</si>
  <si>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</si>
  <si>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</si>
  <si>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</si>
  <si>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</si>
  <si>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</si>
  <si>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</si>
  <si>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</si>
  <si>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</si>
  <si>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</si>
  <si>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</si>
  <si>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</si>
  <si>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</si>
  <si>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</si>
  <si>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</si>
  <si>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</si>
  <si>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</si>
  <si>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</si>
  <si>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</si>
  <si>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</si>
  <si>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</si>
  <si>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</si>
  <si>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</si>
  <si>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</si>
  <si>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</si>
  <si>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</si>
  <si>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</si>
  <si>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</si>
  <si>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</si>
  <si>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</si>
  <si>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</si>
  <si>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</si>
  <si>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</si>
  <si>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</si>
  <si>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</si>
  <si>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</si>
  <si>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</si>
  <si>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</si>
  <si>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</si>
  <si>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</si>
  <si>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</si>
  <si>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</si>
  <si>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</si>
  <si>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</si>
  <si>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</si>
  <si>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</si>
  <si>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</si>
  <si>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</si>
  <si>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</si>
  <si>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</si>
  <si>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</si>
  <si>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</si>
  <si>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</si>
  <si>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</si>
  <si>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</si>
  <si>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</si>
  <si>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</si>
  <si>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</si>
  <si>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</si>
  <si>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</si>
  <si>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</si>
  <si>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</si>
  <si>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</si>
  <si>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</si>
  <si>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</si>
  <si>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</si>
  <si>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</si>
  <si>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</si>
  <si>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</si>
  <si>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</si>
  <si>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</si>
  <si>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</si>
  <si>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</si>
  <si>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</si>
  <si>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</si>
  <si>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</si>
  <si>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</si>
  <si>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</si>
  <si>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</si>
  <si>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</si>
  <si>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</si>
  <si>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</si>
  <si>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</si>
  <si>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</si>
  <si>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</si>
  <si>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</si>
  <si>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</si>
  <si>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</si>
  <si>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</si>
  <si>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</si>
  <si>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</si>
  <si>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</si>
  <si>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</si>
  <si>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</si>
  <si>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</si>
  <si>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</si>
  <si>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</si>
  <si>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</si>
  <si>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</si>
  <si>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</si>
  <si>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</si>
  <si>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</si>
  <si>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</si>
  <si>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</si>
  <si>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</si>
  <si>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</si>
  <si>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</si>
  <si>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</si>
  <si>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</si>
  <si>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</si>
  <si>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</si>
  <si>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</si>
  <si>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</si>
  <si>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</si>
  <si>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</si>
  <si>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</si>
  <si>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</si>
  <si>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</si>
  <si>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</si>
  <si>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</si>
  <si>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</si>
  <si>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</si>
  <si>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</si>
  <si>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</si>
  <si>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</si>
  <si>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</si>
  <si>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</si>
  <si>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</si>
  <si>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</si>
  <si>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</si>
  <si>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</si>
  <si>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</si>
  <si>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</si>
  <si>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</si>
  <si>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</si>
  <si>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</si>
  <si>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</si>
  <si>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</si>
  <si>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</si>
  <si>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</si>
  <si>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</si>
  <si>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</si>
  <si>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</si>
  <si>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</si>
  <si>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</si>
  <si>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</si>
  <si>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</si>
  <si>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</si>
  <si>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</si>
  <si>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</si>
  <si>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</si>
  <si>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</si>
  <si>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</si>
  <si>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</si>
  <si>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</si>
  <si>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</si>
  <si>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</si>
  <si>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</si>
  <si>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</si>
  <si>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</si>
  <si>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</si>
  <si>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</si>
  <si>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</si>
  <si>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</si>
  <si>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</si>
  <si>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</si>
  <si>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</si>
  <si>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</si>
  <si>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</si>
  <si>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</si>
  <si>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</si>
  <si>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</si>
  <si>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</si>
  <si>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</si>
  <si>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</si>
  <si>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</si>
  <si>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</si>
  <si>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</si>
  <si>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</si>
  <si>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</si>
  <si>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</si>
  <si>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</si>
  <si>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</si>
  <si>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</si>
  <si>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</si>
  <si>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</si>
  <si>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</si>
  <si>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</si>
  <si>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</si>
  <si>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</si>
  <si>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</si>
  <si>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</si>
  <si>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</si>
  <si>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</si>
  <si>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</si>
  <si>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</si>
  <si>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</si>
  <si>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</si>
  <si>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</si>
  <si>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</si>
  <si>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</si>
  <si>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</si>
  <si>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</si>
  <si>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</si>
  <si>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</si>
  <si>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</si>
  <si>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</si>
  <si>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</si>
  <si>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</si>
  <si>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</si>
  <si>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</si>
  <si>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</si>
  <si>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</si>
  <si>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</si>
  <si>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</si>
  <si>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</si>
  <si>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</si>
  <si>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</si>
  <si>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</si>
  <si>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</si>
  <si>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</si>
  <si>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</si>
  <si>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</si>
  <si>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</si>
  <si>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</si>
  <si>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</si>
  <si>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</si>
  <si>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</si>
  <si>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</si>
  <si>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</si>
  <si>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</si>
  <si>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</si>
  <si>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</si>
  <si>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</si>
  <si>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</si>
  <si>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</si>
  <si>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</si>
  <si>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</si>
  <si>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</si>
  <si>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</si>
  <si>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</si>
  <si>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</si>
  <si>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</si>
  <si>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</si>
  <si>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</si>
  <si>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</si>
  <si>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</si>
  <si>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</si>
  <si>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</si>
  <si>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</si>
  <si>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</si>
  <si>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</si>
  <si>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</si>
  <si>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</si>
  <si>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</si>
  <si>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</si>
  <si>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</si>
  <si>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</si>
  <si>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</si>
  <si>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</si>
  <si>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</si>
  <si>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</si>
  <si>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</si>
  <si>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</si>
  <si>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</si>
  <si>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</si>
  <si>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</si>
  <si>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</si>
  <si>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</si>
  <si>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</si>
  <si>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</si>
  <si>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</si>
  <si>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</si>
  <si>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</si>
  <si>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</si>
  <si>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</si>
  <si>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</si>
  <si>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</si>
  <si>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</si>
  <si>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</si>
  <si>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</si>
  <si>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</si>
  <si>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</si>
  <si>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</si>
  <si>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</si>
  <si>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</si>
  <si>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</si>
  <si>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</si>
  <si>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</si>
  <si>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</si>
  <si>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</si>
  <si>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</si>
  <si>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</si>
  <si>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</si>
  <si>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</si>
  <si>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</si>
  <si>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</si>
  <si>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</si>
  <si>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</si>
  <si>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</si>
  <si>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</si>
  <si>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</si>
  <si>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</si>
  <si>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</si>
  <si>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</si>
  <si>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</si>
  <si>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</si>
  <si>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</si>
  <si>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</si>
  <si>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</si>
  <si>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</si>
  <si>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</si>
  <si>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</si>
  <si>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</si>
  <si>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</si>
  <si>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</si>
  <si>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</si>
  <si>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</si>
  <si>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</si>
  <si>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</si>
  <si>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</si>
  <si>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</si>
  <si>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</si>
  <si>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</si>
  <si>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</si>
  <si>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</si>
  <si>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</si>
  <si>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</si>
  <si>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</si>
  <si>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</si>
  <si>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</si>
  <si>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</si>
  <si>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</si>
  <si>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</si>
  <si>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</si>
  <si>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</si>
  <si>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</si>
  <si>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</si>
  <si>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</si>
  <si>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</si>
  <si>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</si>
  <si>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</si>
  <si>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</si>
  <si>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</si>
  <si>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</si>
  <si>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</si>
  <si>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</si>
  <si>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</si>
  <si>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</si>
  <si>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</si>
  <si>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</si>
  <si>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</si>
  <si>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</si>
  <si>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</si>
  <si>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</si>
  <si>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</si>
  <si>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</si>
  <si>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</si>
  <si>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</si>
  <si>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</si>
  <si>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</si>
  <si>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</si>
  <si>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</si>
  <si>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</si>
  <si>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</si>
  <si>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</si>
  <si>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</si>
  <si>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</si>
  <si>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</si>
  <si>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</si>
  <si>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</si>
  <si>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</si>
  <si>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</si>
  <si>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</si>
  <si>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</si>
  <si>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</si>
  <si>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</si>
  <si>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</si>
  <si>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</si>
  <si>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</si>
  <si>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</si>
  <si>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</si>
  <si>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</si>
  <si>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</si>
  <si>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</si>
  <si>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</si>
  <si>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</si>
  <si>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</si>
  <si>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</si>
  <si>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</si>
  <si>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</si>
  <si>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</si>
  <si>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</si>
  <si>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</si>
  <si>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</si>
  <si>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</si>
  <si>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</si>
  <si>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</si>
  <si>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</si>
  <si>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</si>
  <si>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</si>
  <si>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</si>
  <si>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</si>
  <si>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</si>
  <si>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</si>
  <si>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</si>
  <si>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</si>
  <si>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</si>
  <si>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</si>
  <si>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</si>
  <si>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</si>
  <si>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</si>
  <si>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</si>
  <si>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</si>
  <si>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</si>
  <si>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</si>
  <si>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</si>
  <si>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</si>
  <si>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</si>
  <si>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</si>
  <si>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</si>
  <si>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</si>
  <si>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</si>
  <si>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</si>
  <si>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</si>
  <si>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</si>
  <si>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</si>
  <si>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</si>
  <si>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</si>
  <si>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</si>
  <si>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</si>
  <si>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</si>
  <si>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</si>
  <si>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</si>
  <si>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</si>
  <si>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</si>
  <si>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</si>
  <si>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</si>
  <si>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</si>
  <si>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</si>
  <si>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</si>
  <si>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</si>
  <si>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</si>
  <si>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</si>
  <si>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</si>
  <si>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</si>
  <si>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</si>
  <si>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</si>
  <si>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</si>
  <si>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</si>
  <si>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</si>
  <si>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</si>
  <si>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</si>
  <si>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</si>
  <si>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</si>
  <si>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</si>
  <si>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</si>
  <si>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</si>
  <si>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</si>
  <si>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</si>
  <si>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</si>
  <si>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</si>
  <si>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</si>
  <si>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</si>
  <si>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</si>
  <si>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</si>
  <si>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</si>
  <si>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</si>
  <si>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</si>
  <si>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</si>
  <si>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</si>
  <si>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</si>
  <si>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</si>
  <si>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</si>
  <si>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</si>
  <si>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</si>
  <si>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</si>
  <si>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</si>
  <si>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</si>
  <si>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</si>
  <si>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</si>
  <si>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</si>
  <si>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</si>
  <si>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</si>
  <si>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</si>
  <si>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</si>
  <si>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</si>
  <si>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</si>
  <si>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</si>
  <si>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</si>
  <si>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</si>
  <si>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</si>
  <si>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</si>
  <si>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</si>
  <si>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</si>
  <si>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</si>
  <si>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</si>
  <si>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</si>
  <si>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</si>
  <si>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</si>
  <si>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</si>
  <si>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</si>
  <si>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</si>
  <si>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</si>
  <si>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</si>
  <si>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</si>
  <si>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</si>
  <si>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</si>
  <si>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</si>
  <si>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</si>
  <si>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</si>
  <si>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</si>
  <si>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</si>
  <si>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</si>
  <si>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</si>
  <si>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</si>
  <si>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</si>
  <si>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</si>
  <si>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</si>
  <si>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</si>
  <si>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</si>
  <si>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</si>
  <si>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</si>
  <si>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</si>
  <si>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</si>
  <si>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</si>
  <si>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</si>
  <si>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</si>
  <si>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</si>
  <si>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</si>
  <si>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</si>
  <si>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</si>
  <si>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</si>
  <si>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</si>
  <si>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</si>
  <si>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</si>
  <si>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</si>
  <si>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</si>
  <si>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</si>
  <si>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</si>
  <si>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</si>
  <si>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</si>
  <si>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</si>
  <si>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</si>
  <si>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</si>
  <si>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</si>
  <si>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</si>
  <si>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</si>
  <si>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</si>
  <si>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</si>
  <si>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</si>
  <si>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</si>
  <si>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</si>
  <si>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</si>
  <si>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</si>
  <si>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</si>
  <si>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</si>
  <si>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</si>
  <si>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</si>
  <si>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</si>
  <si>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</si>
  <si>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</si>
  <si>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</si>
  <si>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</si>
  <si>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</si>
  <si>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</si>
  <si>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</si>
  <si>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</si>
  <si>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</si>
  <si>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</si>
  <si>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</si>
  <si>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</si>
  <si>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</si>
  <si>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</si>
  <si>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</si>
  <si>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</si>
  <si>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</si>
  <si>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</si>
  <si>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</si>
  <si>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</si>
  <si>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</si>
  <si>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</si>
  <si>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</si>
  <si>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</si>
  <si>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</si>
  <si>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</si>
  <si>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</si>
  <si>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</si>
  <si>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</si>
  <si>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</si>
  <si>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</si>
  <si>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</si>
  <si>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</si>
  <si>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</si>
  <si>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</si>
  <si>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</si>
  <si>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</si>
  <si>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</si>
  <si>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</si>
  <si>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</si>
  <si>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</si>
  <si>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</si>
  <si>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</si>
  <si>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</si>
  <si>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</si>
  <si>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</si>
  <si>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</si>
  <si>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</si>
  <si>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</si>
  <si>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</si>
  <si>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</si>
  <si>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</si>
  <si>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</si>
  <si>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</si>
  <si>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</si>
  <si>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</si>
  <si>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</si>
  <si>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</si>
  <si>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</si>
  <si>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</si>
  <si>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</si>
  <si>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</si>
  <si>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</si>
  <si>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</si>
  <si>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</si>
  <si>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</si>
  <si>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</si>
  <si>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</si>
  <si>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</si>
  <si>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</si>
  <si>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</si>
  <si>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</si>
  <si>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</si>
  <si>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</si>
  <si>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</si>
  <si>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</si>
  <si>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</si>
  <si>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</si>
  <si>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</si>
  <si>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</si>
  <si>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</si>
  <si>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</si>
  <si>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</si>
  <si>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</si>
  <si>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</si>
  <si>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</si>
  <si>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</si>
  <si>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</si>
  <si>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</si>
  <si>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</si>
  <si>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</si>
  <si>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</si>
  <si>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</si>
  <si>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</si>
  <si>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</si>
  <si>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</si>
  <si>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</si>
  <si>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</si>
  <si>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</si>
  <si>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</si>
  <si>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</si>
  <si>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</si>
  <si>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</si>
  <si>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</si>
  <si>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</si>
  <si>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</si>
  <si>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</si>
  <si>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</si>
  <si>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</si>
  <si>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</si>
  <si>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</si>
  <si>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</si>
  <si>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</si>
  <si>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</si>
  <si>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</si>
  <si>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</si>
  <si>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</si>
  <si>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</si>
  <si>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</si>
  <si>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</si>
  <si>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</si>
  <si>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</si>
  <si>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</si>
  <si>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</si>
  <si>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</si>
  <si>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</si>
  <si>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</si>
  <si>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</si>
  <si>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</si>
  <si>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</si>
  <si>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</si>
  <si>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</si>
  <si>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</si>
  <si>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</si>
  <si>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</si>
  <si>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</si>
  <si>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</si>
  <si>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</si>
  <si>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</si>
  <si>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</si>
  <si>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</si>
  <si>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</si>
  <si>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</si>
  <si>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</si>
  <si>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</si>
  <si>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</si>
  <si>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</si>
  <si>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</si>
  <si>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</si>
  <si>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</si>
  <si>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</si>
  <si>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</si>
  <si>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</si>
  <si>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</si>
  <si>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</si>
  <si>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</si>
  <si>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</si>
  <si>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</si>
  <si>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</si>
  <si>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</si>
  <si>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</si>
  <si>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</si>
  <si>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</si>
  <si>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</si>
  <si>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</si>
  <si>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</si>
  <si>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</si>
  <si>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</si>
  <si>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</si>
  <si>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</si>
  <si>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</si>
  <si>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</si>
  <si>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</si>
  <si>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</si>
  <si>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</si>
  <si>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</si>
  <si>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</si>
  <si>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</si>
  <si>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</si>
  <si>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</si>
  <si>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</si>
  <si>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</si>
  <si>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</si>
  <si>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</si>
  <si>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</si>
  <si>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</si>
  <si>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</si>
  <si>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</si>
  <si>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</si>
  <si>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</si>
  <si>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</si>
  <si>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</si>
  <si>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</si>
  <si>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</si>
  <si>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</si>
  <si>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</si>
  <si>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</si>
  <si>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</si>
  <si>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</si>
  <si>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</si>
  <si>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</si>
  <si>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</si>
  <si>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</si>
  <si>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</si>
  <si>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</si>
  <si>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</si>
  <si>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</si>
  <si>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</si>
  <si>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</si>
  <si>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</si>
  <si>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</si>
  <si>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</si>
  <si>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</si>
  <si>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</si>
  <si>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</si>
  <si>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</si>
  <si>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</si>
  <si>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</si>
  <si>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</si>
  <si>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</si>
  <si>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</si>
  <si>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</si>
  <si>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</si>
  <si>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</si>
  <si>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</si>
  <si>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</si>
  <si>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</si>
  <si>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</si>
  <si>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</si>
  <si>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</si>
  <si>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</si>
  <si>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</si>
  <si>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</si>
  <si>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</si>
  <si>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</si>
  <si>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</si>
  <si>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</si>
  <si>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</si>
  <si>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</si>
  <si>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</si>
  <si>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</si>
  <si>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</si>
  <si>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</si>
  <si>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</si>
  <si>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</si>
  <si>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</si>
  <si>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</si>
  <si>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</si>
  <si>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</si>
  <si>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</si>
  <si>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</si>
  <si>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</si>
  <si>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</si>
  <si>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</si>
  <si>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</si>
  <si>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</si>
  <si>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</si>
  <si>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</si>
  <si>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</si>
  <si>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</si>
  <si>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</si>
  <si>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</si>
  <si>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</si>
  <si>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</si>
  <si>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</si>
  <si>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</si>
  <si>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</si>
  <si>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</si>
  <si>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</si>
  <si>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</si>
  <si>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</si>
  <si>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</si>
  <si>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</si>
  <si>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</si>
  <si>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</si>
  <si>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</si>
  <si>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</si>
  <si>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</si>
  <si>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</si>
  <si>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</si>
  <si>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</si>
  <si>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</si>
  <si>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</si>
  <si>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</si>
  <si>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</si>
  <si>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</si>
  <si>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</si>
  <si>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</si>
  <si>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</si>
  <si>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</si>
  <si>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</si>
  <si>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</si>
  <si>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</si>
  <si>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</si>
  <si>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</si>
  <si>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</si>
  <si>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</si>
  <si>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</si>
  <si>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</si>
  <si>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</si>
  <si>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</si>
  <si>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</si>
  <si>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</si>
  <si>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</si>
  <si>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</si>
  <si>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</si>
  <si>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</si>
  <si>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</si>
  <si>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</si>
  <si>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</si>
  <si>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</si>
  <si>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</si>
  <si>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</si>
  <si>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</si>
  <si>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</si>
  <si>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</si>
  <si>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</si>
  <si>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</si>
  <si>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</si>
  <si>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</si>
  <si>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</si>
  <si>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</si>
  <si>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</si>
  <si>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</si>
  <si>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</si>
  <si>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</si>
  <si>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</si>
  <si>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</si>
  <si>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</si>
  <si>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</si>
  <si>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</si>
  <si>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</si>
  <si>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</si>
  <si>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</si>
  <si>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</si>
  <si>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</si>
  <si>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</si>
  <si>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</si>
  <si>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</si>
  <si>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</si>
  <si>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</si>
  <si>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</si>
  <si>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</si>
  <si>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</si>
  <si>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</si>
  <si>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</si>
  <si>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</si>
  <si>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</si>
  <si>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</si>
  <si>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</si>
  <si>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</si>
  <si>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</si>
  <si>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</si>
  <si>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</si>
  <si>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</si>
  <si>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</si>
  <si>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</si>
  <si>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</si>
  <si>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</si>
  <si>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</si>
  <si>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</si>
  <si>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</si>
  <si>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</si>
  <si>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</si>
  <si>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</si>
  <si>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</si>
  <si>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</si>
  <si>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</si>
  <si>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</si>
  <si>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</si>
  <si>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</si>
  <si>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</si>
  <si>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</si>
  <si>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</si>
  <si>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</si>
  <si>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</si>
  <si>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</si>
  <si>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</si>
  <si>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</si>
  <si>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</si>
  <si>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</si>
  <si>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</si>
  <si>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</si>
  <si>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</si>
  <si>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</si>
  <si>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</si>
  <si>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</si>
  <si>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</si>
  <si>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</si>
  <si>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</si>
  <si>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</si>
  <si>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</si>
  <si>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</si>
  <si>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</si>
  <si>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</si>
  <si>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</si>
  <si>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</si>
  <si>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</si>
  <si>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</si>
  <si>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</si>
  <si>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</si>
  <si>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</si>
  <si>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</si>
  <si>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</si>
  <si>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</si>
  <si>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</si>
  <si>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</si>
  <si>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</si>
  <si>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</si>
  <si>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</si>
  <si>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</si>
  <si>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</si>
  <si>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</si>
  <si>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</si>
  <si>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</si>
  <si>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</si>
  <si>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</si>
  <si>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</si>
  <si>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</si>
  <si>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</si>
  <si>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</si>
  <si>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</si>
  <si>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</si>
  <si>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</si>
  <si>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</si>
  <si>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</si>
  <si>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</si>
  <si>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</si>
  <si>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</si>
  <si>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</si>
  <si>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</si>
  <si>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</si>
  <si>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</si>
  <si>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</si>
  <si>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</si>
  <si>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</si>
  <si>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</si>
  <si>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</si>
  <si>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</si>
  <si>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</si>
  <si>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</si>
  <si>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</si>
  <si>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</si>
  <si>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</si>
  <si>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</si>
  <si>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</si>
  <si>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</si>
  <si>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</si>
  <si>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</si>
  <si>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</si>
  <si>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</si>
  <si>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</si>
  <si>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</si>
  <si>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</si>
  <si>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</si>
  <si>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</si>
  <si>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</si>
  <si>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</si>
  <si>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</si>
  <si>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</si>
  <si>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</si>
  <si>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</si>
  <si>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</si>
  <si>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</si>
  <si>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</si>
  <si>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</si>
  <si>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</si>
  <si>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</si>
  <si>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</si>
  <si>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</si>
  <si>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</si>
  <si>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</si>
  <si>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</si>
  <si>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</si>
  <si>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</si>
  <si>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</si>
  <si>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</si>
  <si>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</si>
  <si>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</si>
  <si>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</si>
  <si>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</si>
  <si>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</si>
  <si>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</si>
  <si>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</si>
  <si>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</si>
  <si>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</si>
  <si>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</si>
  <si>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</si>
  <si>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</si>
  <si>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</si>
  <si>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</si>
  <si>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</si>
  <si>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</si>
  <si>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</si>
  <si>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</si>
  <si>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</si>
  <si>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</si>
  <si>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</si>
  <si>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</si>
  <si>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</si>
  <si>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</si>
  <si>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</si>
  <si>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</si>
  <si>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</si>
  <si>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</si>
  <si>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</si>
  <si>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</si>
  <si>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</si>
  <si>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</si>
  <si>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</si>
  <si>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</si>
  <si>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</si>
  <si>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</si>
  <si>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</si>
  <si>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</si>
  <si>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</si>
  <si>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</si>
  <si>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</si>
  <si>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</si>
  <si>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</si>
  <si>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</si>
  <si>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</si>
  <si>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</si>
  <si>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</si>
  <si>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</si>
  <si>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</si>
  <si>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</si>
  <si>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</si>
  <si>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</si>
  <si>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</si>
  <si>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</si>
  <si>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</si>
  <si>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</si>
  <si>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</si>
  <si>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</si>
  <si>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</si>
  <si>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</si>
  <si>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</si>
  <si>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</si>
  <si>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</si>
  <si>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</si>
  <si>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</si>
  <si>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</si>
  <si>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</si>
  <si>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</si>
  <si>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</si>
  <si>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</si>
  <si>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</si>
  <si>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</si>
  <si>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</si>
  <si>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</si>
  <si>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</si>
  <si>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</si>
  <si>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</si>
  <si>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</si>
  <si>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</si>
  <si>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</si>
  <si>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</si>
  <si>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</si>
  <si>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</si>
  <si>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</si>
  <si>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</si>
  <si>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</si>
  <si>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</si>
  <si>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</si>
  <si>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</si>
  <si>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</si>
  <si>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</si>
  <si>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</si>
  <si>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</si>
  <si>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</si>
  <si>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</si>
  <si>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</si>
  <si>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</si>
  <si>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</si>
  <si>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</si>
  <si>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</si>
  <si>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</si>
  <si>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</si>
  <si>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</si>
  <si>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</si>
  <si>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</si>
  <si>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</si>
  <si>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</si>
  <si>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</si>
  <si>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</si>
  <si>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</si>
  <si>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</si>
  <si>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</si>
  <si>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</si>
  <si>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</si>
  <si>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</si>
  <si>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</si>
  <si>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</si>
  <si>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</si>
  <si>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</si>
  <si>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</si>
  <si>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</si>
  <si>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</si>
  <si>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</si>
  <si>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</si>
  <si>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</si>
  <si>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</si>
  <si>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</si>
  <si>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</si>
  <si>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</si>
  <si>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</si>
  <si>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</si>
  <si>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</si>
  <si>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</si>
  <si>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</si>
  <si>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</si>
  <si>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</si>
  <si>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</si>
  <si>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</si>
  <si>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</si>
  <si>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</si>
  <si>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</si>
  <si>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</si>
  <si>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</si>
  <si>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</si>
  <si>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</si>
  <si>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</si>
  <si>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</si>
  <si>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</si>
  <si>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</si>
  <si>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</si>
  <si>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</si>
  <si>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</si>
  <si>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</si>
  <si>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</si>
  <si>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</si>
  <si>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</si>
  <si>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</si>
  <si>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</si>
  <si>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</si>
  <si>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</si>
  <si>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</si>
  <si>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</si>
  <si>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</si>
  <si>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</si>
  <si>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</si>
  <si>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</si>
  <si>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</si>
  <si>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</si>
  <si>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</si>
  <si>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</si>
  <si>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</si>
  <si>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</si>
  <si>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</si>
  <si>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</si>
  <si>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</si>
  <si>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</si>
  <si>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</si>
  <si>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</si>
  <si>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</si>
  <si>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</si>
  <si>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</si>
  <si>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</si>
  <si>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</si>
  <si>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</si>
  <si>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</si>
  <si>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</si>
  <si>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</si>
  <si>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</si>
  <si>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</si>
  <si>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</si>
  <si>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</si>
  <si>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</si>
  <si>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</si>
  <si>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</si>
  <si>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</si>
  <si>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</si>
  <si>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</si>
  <si>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</si>
  <si>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</si>
  <si>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</si>
  <si>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</si>
  <si>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</si>
  <si>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</si>
  <si>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</si>
  <si>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</si>
  <si>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</si>
  <si>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</si>
  <si>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</si>
  <si>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</si>
  <si>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</si>
  <si>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</si>
  <si>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</si>
  <si>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</si>
  <si>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</si>
  <si>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</si>
  <si>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</si>
  <si>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</si>
  <si>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</si>
  <si>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</si>
  <si>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</si>
  <si>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</si>
  <si>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</si>
  <si>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</si>
  <si>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</si>
  <si>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</si>
  <si>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</si>
  <si>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</si>
  <si>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</si>
  <si>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</si>
  <si>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</si>
  <si>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</si>
  <si>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</si>
  <si>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</si>
  <si>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</si>
  <si>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</si>
  <si>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</si>
  <si>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</si>
  <si>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</si>
  <si>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</si>
  <si>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</si>
  <si>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</si>
  <si>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</si>
  <si>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</si>
  <si>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</si>
  <si>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</si>
  <si>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</si>
  <si>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</si>
  <si>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</si>
  <si>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</si>
  <si>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</si>
  <si>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</si>
  <si>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</si>
  <si>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</si>
  <si>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</si>
  <si>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</si>
  <si>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</si>
  <si>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</si>
  <si>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</si>
  <si>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</si>
  <si>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</si>
  <si>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</si>
  <si>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</si>
  <si>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</si>
  <si>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</si>
  <si>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</si>
  <si>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</si>
  <si>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</si>
  <si>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</si>
  <si>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</si>
  <si>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</si>
  <si>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</si>
  <si>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</si>
  <si>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</si>
  <si>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</si>
  <si>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</si>
  <si>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</si>
  <si>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</si>
  <si>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</si>
  <si>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</si>
  <si>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</si>
  <si>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</si>
  <si>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</si>
  <si>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</si>
  <si>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</si>
  <si>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</si>
  <si>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</si>
  <si>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</si>
  <si>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</si>
  <si>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</si>
  <si>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</si>
  <si>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</si>
  <si>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</si>
  <si>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</si>
  <si>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</si>
  <si>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</si>
  <si>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</si>
  <si>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</si>
  <si>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</si>
  <si>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</si>
  <si>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</si>
  <si>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</si>
  <si>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</si>
  <si>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</si>
  <si>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</si>
  <si>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</si>
  <si>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</si>
  <si>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</si>
  <si>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</si>
  <si>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</si>
  <si>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</si>
  <si>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</si>
  <si>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</si>
  <si>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</si>
  <si>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</si>
  <si>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</si>
  <si>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</si>
  <si>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</si>
  <si>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</si>
  <si>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</si>
  <si>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</si>
  <si>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</si>
  <si>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</si>
  <si>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</si>
  <si>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</si>
  <si>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</si>
  <si>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</si>
  <si>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</si>
  <si>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</si>
  <si>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</si>
  <si>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</si>
  <si>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</si>
  <si>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</si>
  <si>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</si>
  <si>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</si>
  <si>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</si>
  <si>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</si>
  <si>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</si>
  <si>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</si>
  <si>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</si>
  <si>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</si>
  <si>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</si>
  <si>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</si>
  <si>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</si>
  <si>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</si>
  <si>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</si>
  <si>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</si>
  <si>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</si>
  <si>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</si>
  <si>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</si>
  <si>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</si>
  <si>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</si>
  <si>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</si>
  <si>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</si>
  <si>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</si>
  <si>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</si>
  <si>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</si>
  <si>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</si>
  <si>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</si>
  <si>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</si>
  <si>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</si>
  <si>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</si>
  <si>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</si>
  <si>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</si>
  <si>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</si>
  <si>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</si>
  <si>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</si>
  <si>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</si>
  <si>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</si>
  <si>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</si>
  <si>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</si>
  <si>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</si>
  <si>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</si>
  <si>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</si>
  <si>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</si>
  <si>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</si>
  <si>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</si>
  <si>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</si>
  <si>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</si>
  <si>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</si>
  <si>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</si>
  <si>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</si>
  <si>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</si>
  <si>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</si>
  <si>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</si>
  <si>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</si>
  <si>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</si>
  <si>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</si>
  <si>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</si>
  <si>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</si>
  <si>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</si>
  <si>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</si>
  <si>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</si>
  <si>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</si>
  <si>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</si>
  <si>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</si>
  <si>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</si>
  <si>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</si>
  <si>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</si>
  <si>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</si>
  <si>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</si>
  <si>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</si>
  <si>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</si>
  <si>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</si>
  <si>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</si>
  <si>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</si>
  <si>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</si>
  <si>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</si>
  <si>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</si>
  <si>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</si>
  <si>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</si>
  <si>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</si>
  <si>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</si>
  <si>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</si>
  <si>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</si>
  <si>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</si>
  <si>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</si>
  <si>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</si>
  <si>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</si>
  <si>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</si>
  <si>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</si>
  <si>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</si>
  <si>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</si>
  <si>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</si>
  <si>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</si>
  <si>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</si>
  <si>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</si>
  <si>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</si>
  <si>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</si>
  <si>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</si>
  <si>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</si>
  <si>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</si>
  <si>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</si>
  <si>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</si>
  <si>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</si>
  <si>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</si>
  <si>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</si>
  <si>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</si>
  <si>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</si>
  <si>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</si>
  <si>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</si>
  <si>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</si>
  <si>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</si>
  <si>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</si>
  <si>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</si>
  <si>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</si>
  <si>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</si>
  <si>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</si>
  <si>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</si>
  <si>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</si>
  <si>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</si>
  <si>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</si>
  <si>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</si>
  <si>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</si>
  <si>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</si>
  <si>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</si>
  <si>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</si>
  <si>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</si>
  <si>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</si>
  <si>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</si>
  <si>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</si>
  <si>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</si>
  <si>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</si>
  <si>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</si>
  <si>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</si>
  <si>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</si>
  <si>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</si>
  <si>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</si>
  <si>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</si>
  <si>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</si>
  <si>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</si>
  <si>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</si>
  <si>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</si>
  <si>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</si>
  <si>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</si>
  <si>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</si>
  <si>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</si>
  <si>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</si>
  <si>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</si>
  <si>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</si>
  <si>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</si>
  <si>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</si>
  <si>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</si>
  <si>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</si>
  <si>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</si>
  <si>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</si>
  <si>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</si>
  <si>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</si>
  <si>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</si>
  <si>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</si>
  <si>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</si>
  <si>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</si>
  <si>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</si>
  <si>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</si>
  <si>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</si>
  <si>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</si>
  <si>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</si>
  <si>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</si>
  <si>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</si>
  <si>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</si>
  <si>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</si>
  <si>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</si>
  <si>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</si>
  <si>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</si>
  <si>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</si>
  <si>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</si>
  <si>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</si>
  <si>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</si>
  <si>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</si>
  <si>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</si>
  <si>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</si>
  <si>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</si>
  <si>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</si>
  <si>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</si>
  <si>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</si>
  <si>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</si>
  <si>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</si>
  <si>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</si>
  <si>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</si>
  <si>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</si>
  <si>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</si>
  <si>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</si>
  <si>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</si>
  <si>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</si>
  <si>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</si>
  <si>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</si>
  <si>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</si>
  <si>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</si>
  <si>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</si>
  <si>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</si>
  <si>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</si>
  <si>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</si>
  <si>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</si>
  <si>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</si>
  <si>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</si>
  <si>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</si>
  <si>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</si>
  <si>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</si>
  <si>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</si>
  <si>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</si>
  <si>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</si>
  <si>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</si>
  <si>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</si>
  <si>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</si>
  <si>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</si>
  <si>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</si>
  <si>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</si>
  <si>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</si>
  <si>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</si>
  <si>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</si>
  <si>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</si>
  <si>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</si>
  <si>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</si>
  <si>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</si>
  <si>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</si>
  <si>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</si>
  <si>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</si>
  <si>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</si>
  <si>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</si>
  <si>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</si>
  <si>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</si>
  <si>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</si>
  <si>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</si>
  <si>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</si>
  <si>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</si>
  <si>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</si>
  <si>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</si>
  <si>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</si>
  <si>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</si>
  <si>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</si>
  <si>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</si>
  <si>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</si>
  <si>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</si>
  <si>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</si>
  <si>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</si>
  <si>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</si>
  <si>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</si>
  <si>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</si>
  <si>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</si>
  <si>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</si>
  <si>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</si>
  <si>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</si>
  <si>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</si>
  <si>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</si>
  <si>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</si>
  <si>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</si>
  <si>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</si>
  <si>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</si>
  <si>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</si>
  <si>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</si>
  <si>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</si>
  <si>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</si>
  <si>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</si>
  <si>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</si>
  <si>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</si>
  <si>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</si>
  <si>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</si>
  <si>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</si>
  <si>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</si>
  <si>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</si>
  <si>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</si>
  <si>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</si>
  <si>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</si>
  <si>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</si>
  <si>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</si>
  <si>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</si>
  <si>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</si>
  <si>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</si>
  <si>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</si>
  <si>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</si>
  <si>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</si>
  <si>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</si>
  <si>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</si>
  <si>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</si>
  <si>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</si>
  <si>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</si>
  <si>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</si>
  <si>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</si>
  <si>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</si>
  <si>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</si>
  <si>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</si>
  <si>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</si>
  <si>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</si>
  <si>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</si>
  <si>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</si>
  <si>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</si>
  <si>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</si>
  <si>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</si>
  <si>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</si>
  <si>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</si>
  <si>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</si>
  <si>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</si>
  <si>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</si>
  <si>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</si>
  <si>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</si>
  <si>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</si>
  <si>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</si>
  <si>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</si>
  <si>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</si>
  <si>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</si>
  <si>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</si>
  <si>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</si>
  <si>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</si>
  <si>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</si>
  <si>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</si>
  <si>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</si>
  <si>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</si>
  <si>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</si>
  <si>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</si>
  <si>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</si>
  <si>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</si>
  <si>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</si>
  <si>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</si>
  <si>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</si>
  <si>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</si>
  <si>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</si>
  <si>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</si>
  <si>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</si>
  <si>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</si>
  <si>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</si>
  <si>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</si>
  <si>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</si>
  <si>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</si>
  <si>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</si>
  <si>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</si>
  <si>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</si>
  <si>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</si>
  <si>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</si>
  <si>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</si>
  <si>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</si>
  <si>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</si>
  <si>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</si>
  <si>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</si>
  <si>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</si>
  <si>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</si>
  <si>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</si>
  <si>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</si>
  <si>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</si>
  <si>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</si>
  <si>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</si>
  <si>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</si>
  <si>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</si>
  <si>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</si>
  <si>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</si>
  <si>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</si>
  <si>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</si>
  <si>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</si>
  <si>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</si>
  <si>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</si>
  <si>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</si>
  <si>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</si>
  <si>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</si>
  <si>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</si>
  <si>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</si>
  <si>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</si>
  <si>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</si>
  <si>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</si>
  <si>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</si>
  <si>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</si>
  <si>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</si>
  <si>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</si>
  <si>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</si>
  <si>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</si>
  <si>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</si>
  <si>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</si>
  <si>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</si>
  <si>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</si>
  <si>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</si>
  <si>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</si>
  <si>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</si>
  <si>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</si>
  <si>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</si>
  <si>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</si>
  <si>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</si>
  <si>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</si>
  <si>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</si>
  <si>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</si>
  <si>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</si>
  <si>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</si>
  <si>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</si>
  <si>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</si>
  <si>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</si>
  <si>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</si>
  <si>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</si>
  <si>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</si>
  <si>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</si>
  <si>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</si>
  <si>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</si>
  <si>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</si>
  <si>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</si>
  <si>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</si>
  <si>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</si>
  <si>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</si>
  <si>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</si>
  <si>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</si>
  <si>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</si>
  <si>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</si>
  <si>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</si>
  <si>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</si>
  <si>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</si>
  <si>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</si>
  <si>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</si>
  <si>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</si>
  <si>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</si>
  <si>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</si>
  <si>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</si>
  <si>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</si>
  <si>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</si>
  <si>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</si>
  <si>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</si>
  <si>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</si>
  <si>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</si>
  <si>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</si>
  <si>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</si>
  <si>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</si>
  <si>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</si>
  <si>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</si>
  <si>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</si>
  <si>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</si>
  <si>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</si>
  <si>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</si>
  <si>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</si>
  <si>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</si>
  <si>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</si>
  <si>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</si>
  <si>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</si>
  <si>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</si>
  <si>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</si>
  <si>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</si>
  <si>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</si>
  <si>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</si>
  <si>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</si>
  <si>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</si>
  <si>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</si>
  <si>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</si>
  <si>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</si>
  <si>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</si>
  <si>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</si>
  <si>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</si>
  <si>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</si>
  <si>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</si>
  <si>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</si>
  <si>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</si>
  <si>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</si>
  <si>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</si>
  <si>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</si>
  <si>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</si>
  <si>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</si>
  <si>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</si>
  <si>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</si>
  <si>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</si>
  <si>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</si>
  <si>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</si>
  <si>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</si>
  <si>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</si>
  <si>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</si>
  <si>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</si>
  <si>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</si>
  <si>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</si>
  <si>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</si>
  <si>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</si>
  <si>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</si>
  <si>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</si>
  <si>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</si>
  <si>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</si>
  <si>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</si>
  <si>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</si>
  <si>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</si>
  <si>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</si>
  <si>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</si>
  <si>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</si>
  <si>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</si>
  <si>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</si>
  <si>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</si>
  <si>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</si>
  <si>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</si>
  <si>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</si>
  <si>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</si>
  <si>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</si>
  <si>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</si>
  <si>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</si>
  <si>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</si>
  <si>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</si>
  <si>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</si>
  <si>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</si>
  <si>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</si>
  <si>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</si>
  <si>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</si>
  <si>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</si>
  <si>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</si>
  <si>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</si>
  <si>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</si>
  <si>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</si>
  <si>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</si>
  <si>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</si>
  <si>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</si>
  <si>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</si>
  <si>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</si>
  <si>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</si>
  <si>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</si>
  <si>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</si>
  <si>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</si>
  <si>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</si>
  <si>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</si>
  <si>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</si>
  <si>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</si>
  <si>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</si>
  <si>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</si>
  <si>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</si>
  <si>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</si>
  <si>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</si>
  <si>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</si>
  <si>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</si>
  <si>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</si>
  <si>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</si>
  <si>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</si>
  <si>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</si>
  <si>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</si>
  <si>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</si>
  <si>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</si>
  <si>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</si>
  <si>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</si>
  <si>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</si>
  <si>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</si>
  <si>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</si>
  <si>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</si>
  <si>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</si>
  <si>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</si>
  <si>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</si>
  <si>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</si>
  <si>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</si>
  <si>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</si>
  <si>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</si>
  <si>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</si>
  <si>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</si>
  <si>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</si>
  <si>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</si>
  <si>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</si>
  <si>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</si>
  <si>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</si>
  <si>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</si>
  <si>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</si>
  <si>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</si>
  <si>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</si>
  <si>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</si>
  <si>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</si>
  <si>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</si>
  <si>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</si>
  <si>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</si>
  <si>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</si>
  <si>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</si>
  <si>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</si>
  <si>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</si>
  <si>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</si>
  <si>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</si>
  <si>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</si>
  <si>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</si>
  <si>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</si>
  <si>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</si>
  <si>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</si>
  <si>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</si>
  <si>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</si>
  <si>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</si>
  <si>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</si>
  <si>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</si>
  <si>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</si>
  <si>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</si>
  <si>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</si>
  <si>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</si>
  <si>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</si>
  <si>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</si>
  <si>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</si>
  <si>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</si>
  <si>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</si>
  <si>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</si>
  <si>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</si>
  <si>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</si>
  <si>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</si>
  <si>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</si>
  <si>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</si>
  <si>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</si>
  <si>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</si>
  <si>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</si>
  <si>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</si>
  <si>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</si>
  <si>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</si>
  <si>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</si>
  <si>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</si>
  <si>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</si>
  <si>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</si>
  <si>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</si>
  <si>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</si>
  <si>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</si>
  <si>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</si>
  <si>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</si>
  <si>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</si>
  <si>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</si>
  <si>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</si>
  <si>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</si>
  <si>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</si>
  <si>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</si>
  <si>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</si>
  <si>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</si>
  <si>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</si>
  <si>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</si>
  <si>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</si>
  <si>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</si>
  <si>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</si>
  <si>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</si>
  <si>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</si>
  <si>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</si>
  <si>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</si>
  <si>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</si>
  <si>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</si>
  <si>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</si>
  <si>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</si>
  <si>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</si>
  <si>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</si>
  <si>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</si>
  <si>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</si>
  <si>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</si>
  <si>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</si>
  <si>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</si>
  <si>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</si>
  <si>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</si>
  <si>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</si>
  <si>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</si>
  <si>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</si>
  <si>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</si>
  <si>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</si>
  <si>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</si>
  <si>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</si>
  <si>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</si>
  <si>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</si>
  <si>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</si>
  <si>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</si>
  <si>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</si>
  <si>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</si>
  <si>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</si>
  <si>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</si>
  <si>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</si>
  <si>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</si>
  <si>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</si>
  <si>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</si>
  <si>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</si>
  <si>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</si>
  <si>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</si>
  <si>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</si>
  <si>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</si>
  <si>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</si>
  <si>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</si>
  <si>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</si>
  <si>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</si>
  <si>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</si>
  <si>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</si>
  <si>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</si>
  <si>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</si>
  <si>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</si>
  <si>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</si>
  <si>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</si>
  <si>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</si>
  <si>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</si>
  <si>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</si>
  <si>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</si>
  <si>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</si>
  <si>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</si>
  <si>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</si>
  <si>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</si>
  <si>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</si>
  <si>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</si>
  <si>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</si>
  <si>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</si>
  <si>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</si>
  <si>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</si>
  <si>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</si>
  <si>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</si>
  <si>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</si>
  <si>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</si>
  <si>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</si>
  <si>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</si>
  <si>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</si>
  <si>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</si>
  <si>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</si>
  <si>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</si>
  <si>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</si>
  <si>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</si>
  <si>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</si>
  <si>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</si>
  <si>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</si>
  <si>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</si>
  <si>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</si>
  <si>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</si>
  <si>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</si>
  <si>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</si>
  <si>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</si>
  <si>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</si>
  <si>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</si>
  <si>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</si>
  <si>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</si>
  <si>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</si>
  <si>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</si>
  <si>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</si>
  <si>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</si>
  <si>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</si>
  <si>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</si>
  <si>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</si>
  <si>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</si>
  <si>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</si>
  <si>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</si>
  <si>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</si>
  <si>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</si>
  <si>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</si>
  <si>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</si>
  <si>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</si>
  <si>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</si>
  <si>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</si>
  <si>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</si>
  <si>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</si>
  <si>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</si>
  <si>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</si>
  <si>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</si>
  <si>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</si>
  <si>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</si>
  <si>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</si>
  <si>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</si>
  <si>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</si>
  <si>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</si>
  <si>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</si>
  <si>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</si>
  <si>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</si>
  <si>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</si>
  <si>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</si>
  <si>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</si>
  <si>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</si>
  <si>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</si>
  <si>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</si>
  <si>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</si>
  <si>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</si>
  <si>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</si>
  <si>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</si>
  <si>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</si>
  <si>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</si>
  <si>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</si>
  <si>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</si>
  <si>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</si>
  <si>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</si>
  <si>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</si>
  <si>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</si>
  <si>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</si>
  <si>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</si>
  <si>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</si>
  <si>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</si>
  <si>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</si>
  <si>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</si>
  <si>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</si>
  <si>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</si>
  <si>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</si>
  <si>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</si>
  <si>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</si>
  <si>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</si>
  <si>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</si>
  <si>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</si>
  <si>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</si>
  <si>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</si>
  <si>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</si>
  <si>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</si>
  <si>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</si>
  <si>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</si>
  <si>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</si>
  <si>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</si>
  <si>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</si>
  <si>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</si>
  <si>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</si>
  <si>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</si>
  <si>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</si>
  <si>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</si>
  <si>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</si>
  <si>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</si>
  <si>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</si>
  <si>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</si>
  <si>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</si>
  <si>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</si>
  <si>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</si>
  <si>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</si>
  <si>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</si>
  <si>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</si>
  <si>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</si>
  <si>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</si>
  <si>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</si>
  <si>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</si>
  <si>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</si>
  <si>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</si>
  <si>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</si>
  <si>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</si>
  <si>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</si>
  <si>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</si>
  <si>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</si>
  <si>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</si>
  <si>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</si>
  <si>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</si>
  <si>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</si>
  <si>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</si>
  <si>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</si>
  <si>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</si>
  <si>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</si>
  <si>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</si>
  <si>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</si>
  <si>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</si>
  <si>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</si>
  <si>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</si>
  <si>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</si>
  <si>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</si>
  <si>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</si>
  <si>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</si>
  <si>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</si>
  <si>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</si>
  <si>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</si>
  <si>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</si>
  <si>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</si>
  <si>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</si>
  <si>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</si>
  <si>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</si>
  <si>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</si>
  <si>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</si>
  <si>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</si>
  <si>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</si>
  <si>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</si>
  <si>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</si>
  <si>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</si>
  <si>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</si>
  <si>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</si>
  <si>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</si>
  <si>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</si>
  <si>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</si>
  <si>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</si>
  <si>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</si>
  <si>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</si>
  <si>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</si>
  <si>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</si>
  <si>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</si>
  <si>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</si>
  <si>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</si>
  <si>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</si>
  <si>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</si>
  <si>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</si>
  <si>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</si>
  <si>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</si>
  <si>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</si>
  <si>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</si>
  <si>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</si>
  <si>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</si>
  <si>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</si>
  <si>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</si>
  <si>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</si>
  <si>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</si>
  <si>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</si>
  <si>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</si>
  <si>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</si>
  <si>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</si>
  <si>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</si>
  <si>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</si>
  <si>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</si>
  <si>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</si>
  <si>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</si>
  <si>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</si>
  <si>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</si>
  <si>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</si>
  <si>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</si>
  <si>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</si>
  <si>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</si>
  <si>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</si>
  <si>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</si>
  <si>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</si>
  <si>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</si>
  <si>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</si>
  <si>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</si>
  <si>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</si>
  <si>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</si>
  <si>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</si>
  <si>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</si>
  <si>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</si>
  <si>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</si>
  <si>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</si>
  <si>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</si>
  <si>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</si>
  <si>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</si>
  <si>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</si>
  <si>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</si>
  <si>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</si>
  <si>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</si>
  <si>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</si>
  <si>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</si>
  <si>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</si>
  <si>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</si>
  <si>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</si>
  <si>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</si>
  <si>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</si>
  <si>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</si>
  <si>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</si>
  <si>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</si>
  <si>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</si>
  <si>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</si>
  <si>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</si>
  <si>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</si>
  <si>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</si>
  <si>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</si>
  <si>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</si>
  <si>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</si>
  <si>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</si>
  <si>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</si>
  <si>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</si>
  <si>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</si>
  <si>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</si>
  <si>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</si>
  <si>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</si>
  <si>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</si>
  <si>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</si>
  <si>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</si>
  <si>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</si>
  <si>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</si>
  <si>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</si>
  <si>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</si>
  <si>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</si>
  <si>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</si>
  <si>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</si>
  <si>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</si>
  <si>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</si>
  <si>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</si>
  <si>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</si>
  <si>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</si>
  <si>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</si>
  <si>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</si>
  <si>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</si>
  <si>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</si>
  <si>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</si>
  <si>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</si>
  <si>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</si>
  <si>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</si>
  <si>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</si>
  <si>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</si>
  <si>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</si>
  <si>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</si>
  <si>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</si>
  <si>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</si>
  <si>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</si>
  <si>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</si>
  <si>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</si>
  <si>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</si>
  <si>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</si>
  <si>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</si>
  <si>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</si>
  <si>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</si>
  <si>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</si>
  <si>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</si>
  <si>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</si>
  <si>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</si>
  <si>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</si>
  <si>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</si>
  <si>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</si>
  <si>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</si>
  <si>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</si>
  <si>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</si>
  <si>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</si>
  <si>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</si>
  <si>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</si>
  <si>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</si>
  <si>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</si>
  <si>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</si>
  <si>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</si>
  <si>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</si>
  <si>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</si>
  <si>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</si>
  <si>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</si>
  <si>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</si>
  <si>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</si>
  <si>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</si>
  <si>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</si>
  <si>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</si>
  <si>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</si>
  <si>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</si>
  <si>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</si>
  <si>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</si>
  <si>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</si>
  <si>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</si>
  <si>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</si>
  <si>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</si>
  <si>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</si>
  <si>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</si>
  <si>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</si>
  <si>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</si>
  <si>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</si>
  <si>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</si>
  <si>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</si>
  <si>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</si>
  <si>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</si>
  <si>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</si>
  <si>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</si>
  <si>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</si>
  <si>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</si>
  <si>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</si>
  <si>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</si>
  <si>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</si>
  <si>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</si>
  <si>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</si>
  <si>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</si>
  <si>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</si>
  <si>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</si>
  <si>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</si>
  <si>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</si>
  <si>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</si>
  <si>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</si>
  <si>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</si>
  <si>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</si>
  <si>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</si>
  <si>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</si>
  <si>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</si>
  <si>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</si>
  <si>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</si>
  <si>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</si>
  <si>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</si>
  <si>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</si>
  <si>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</si>
  <si>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</si>
  <si>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</si>
  <si>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</si>
  <si>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</si>
  <si>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</si>
  <si>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</si>
  <si>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</si>
  <si>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</si>
  <si>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</si>
  <si>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</si>
  <si>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</si>
  <si>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</si>
  <si>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</si>
  <si>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</si>
  <si>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</si>
  <si>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</si>
  <si>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</si>
  <si>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</si>
  <si>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</si>
  <si>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</si>
  <si>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</si>
  <si>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</si>
  <si>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</si>
  <si>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</si>
  <si>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</si>
  <si>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</si>
  <si>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</si>
  <si>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</si>
  <si>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</si>
  <si>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</si>
  <si>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</si>
  <si>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</si>
  <si>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</si>
  <si>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</si>
  <si>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</si>
  <si>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</si>
  <si>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</si>
  <si>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</si>
  <si>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</si>
  <si>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</si>
  <si>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</si>
  <si>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</si>
  <si>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</si>
  <si>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</si>
  <si>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</si>
  <si>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</si>
  <si>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</si>
  <si>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</si>
  <si>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</si>
  <si>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</si>
  <si>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</si>
  <si>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</si>
  <si>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</si>
  <si>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</si>
  <si>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</si>
  <si>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</si>
  <si>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</si>
  <si>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</si>
  <si>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</si>
  <si>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</si>
  <si>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</si>
  <si>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</si>
  <si>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</si>
  <si>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</si>
  <si>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</si>
  <si>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</si>
  <si>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</si>
  <si>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</si>
  <si>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</si>
  <si>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</si>
  <si>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</si>
  <si>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</si>
  <si>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</si>
  <si>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</si>
  <si>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</si>
  <si>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</si>
  <si>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</si>
  <si>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</si>
  <si>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</si>
  <si>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</si>
  <si>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</si>
  <si>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</si>
  <si>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</si>
  <si>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</si>
  <si>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</si>
  <si>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</si>
  <si>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</si>
  <si>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</si>
  <si>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</si>
  <si>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</si>
  <si>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</si>
  <si>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</si>
  <si>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</si>
  <si>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</si>
  <si>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</si>
  <si>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</si>
  <si>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</si>
  <si>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</si>
  <si>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</si>
  <si>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</si>
  <si>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</si>
  <si>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</si>
  <si>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</si>
  <si>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</si>
  <si>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</si>
  <si>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</si>
  <si>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</si>
  <si>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</si>
  <si>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</si>
  <si>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</si>
  <si>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</si>
  <si>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</si>
  <si>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</si>
  <si>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</si>
  <si>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</si>
  <si>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</si>
  <si>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</si>
  <si>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</si>
  <si>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</si>
  <si>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</si>
  <si>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</si>
  <si>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</si>
  <si>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</si>
  <si>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</si>
  <si>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</si>
  <si>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</si>
  <si>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</si>
  <si>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</si>
  <si>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</si>
  <si>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</si>
  <si>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</si>
  <si>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</si>
  <si>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</si>
  <si>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</si>
  <si>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</si>
  <si>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</si>
  <si>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</si>
  <si>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</si>
  <si>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</si>
  <si>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</si>
  <si>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</si>
  <si>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</si>
  <si>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</si>
  <si>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</si>
  <si>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</si>
  <si>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</si>
  <si>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</si>
  <si>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</si>
  <si>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</si>
  <si>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</si>
  <si>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</si>
  <si>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</si>
  <si>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</si>
  <si>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</si>
  <si>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</si>
  <si>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</si>
  <si>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</si>
  <si>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</si>
  <si>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</si>
  <si>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</si>
  <si>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</si>
  <si>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</si>
  <si>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</si>
  <si>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</si>
  <si>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</si>
  <si>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</si>
  <si>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</si>
  <si>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</si>
  <si>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</si>
  <si>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</si>
  <si>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</si>
  <si>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</si>
  <si>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</si>
  <si>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</si>
  <si>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</si>
  <si>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</si>
  <si>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</si>
  <si>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</si>
  <si>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</si>
  <si>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</si>
  <si>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</si>
  <si>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</si>
  <si>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</si>
  <si>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</si>
  <si>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</si>
  <si>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</si>
  <si>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</si>
  <si>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</si>
  <si>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</si>
  <si>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</si>
  <si>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</si>
  <si>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</si>
  <si>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</si>
  <si>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</si>
  <si>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</si>
  <si>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</si>
  <si>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</si>
  <si>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</si>
  <si>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</si>
  <si>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</si>
  <si>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</si>
  <si>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</si>
  <si>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</si>
  <si>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</si>
  <si>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</si>
  <si>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</si>
  <si>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</si>
  <si>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</si>
  <si>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</si>
  <si>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</si>
  <si>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</si>
  <si>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</si>
  <si>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</si>
  <si>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</si>
  <si>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</si>
  <si>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</si>
  <si>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</si>
  <si>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</si>
  <si>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</si>
  <si>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</si>
  <si>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</si>
  <si>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</si>
  <si>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</si>
  <si>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</si>
  <si>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</si>
  <si>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</si>
  <si>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</si>
  <si>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</si>
  <si>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</si>
  <si>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</si>
  <si>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</si>
  <si>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</si>
  <si>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</si>
  <si>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</si>
  <si>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</si>
  <si>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</si>
  <si>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</si>
  <si>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</si>
  <si>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</si>
  <si>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</si>
  <si>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</si>
  <si>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</si>
  <si>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</si>
  <si>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</si>
  <si>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</si>
  <si>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</si>
  <si>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</si>
  <si>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</si>
  <si>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</si>
  <si>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</si>
  <si>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</si>
  <si>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</si>
  <si>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</si>
  <si>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</si>
  <si>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</si>
  <si>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</si>
  <si>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</si>
  <si>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</si>
  <si>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</si>
  <si>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</si>
  <si>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</si>
  <si>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</si>
  <si>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</si>
  <si>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</si>
  <si>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</si>
  <si>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</si>
  <si>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</si>
  <si>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</si>
  <si>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</si>
  <si>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</si>
  <si>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</si>
  <si>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</si>
  <si>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</si>
  <si>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</si>
  <si>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</si>
  <si>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</si>
  <si>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</si>
  <si>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</si>
  <si>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</si>
  <si>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</si>
  <si>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</si>
  <si>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</si>
  <si>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</si>
  <si>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</si>
  <si>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</si>
  <si>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</si>
  <si>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</si>
  <si>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</si>
  <si>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</si>
  <si>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</si>
  <si>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</si>
  <si>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</si>
  <si>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</si>
  <si>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</si>
  <si>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</si>
  <si>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</si>
  <si>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</si>
  <si>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</si>
  <si>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</si>
  <si>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</si>
  <si>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</si>
  <si>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</si>
  <si>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</si>
  <si>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</si>
  <si>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</si>
  <si>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</si>
  <si>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</si>
  <si>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</si>
  <si>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</si>
  <si>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</si>
  <si>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</si>
  <si>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</si>
  <si>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</si>
  <si>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</si>
  <si>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</si>
  <si>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</si>
  <si>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</si>
  <si>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</si>
  <si>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</si>
  <si>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</si>
  <si>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</si>
  <si>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</si>
  <si>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</si>
  <si>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</si>
  <si>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</si>
  <si>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</si>
  <si>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</si>
  <si>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</si>
  <si>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</si>
  <si>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</si>
  <si>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</si>
  <si>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</si>
  <si>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</si>
  <si>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</si>
  <si>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</si>
  <si>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</si>
  <si>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</si>
  <si>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</si>
  <si>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</si>
  <si>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</si>
  <si>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</si>
  <si>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</si>
  <si>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</si>
  <si>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</si>
  <si>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</si>
  <si>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</si>
  <si>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</si>
  <si>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</si>
  <si>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</si>
  <si>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</si>
  <si>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</si>
  <si>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</si>
  <si>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</si>
  <si>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</si>
  <si>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</si>
  <si>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</si>
  <si>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</si>
  <si>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</si>
  <si>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</si>
  <si>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</si>
  <si>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</si>
  <si>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</si>
  <si>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</si>
  <si>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</si>
  <si>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</si>
  <si>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</si>
  <si>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</si>
  <si>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</si>
  <si>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</si>
  <si>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</si>
  <si>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</si>
  <si>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</si>
  <si>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</si>
  <si>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</si>
  <si>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</si>
  <si>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</si>
  <si>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</si>
  <si>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</si>
  <si>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</si>
  <si>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</si>
  <si>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</si>
  <si>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</si>
  <si>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</si>
  <si>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</si>
  <si>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</si>
  <si>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</si>
  <si>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</si>
  <si>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</si>
  <si>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</si>
  <si>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</si>
  <si>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</si>
  <si>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</si>
  <si>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</si>
  <si>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</si>
  <si>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</si>
  <si>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</si>
  <si>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</si>
  <si>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</si>
  <si>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</si>
  <si>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</si>
  <si>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</si>
  <si>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</si>
  <si>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</si>
  <si>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</si>
  <si>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</si>
  <si>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</si>
  <si>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</si>
  <si>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</si>
  <si>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</si>
  <si>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</si>
  <si>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</si>
  <si>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</si>
  <si>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</si>
  <si>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</si>
  <si>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</si>
  <si>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</si>
  <si>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</si>
  <si>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</si>
  <si>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</si>
  <si>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</si>
  <si>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</si>
  <si>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</si>
  <si>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</si>
  <si>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</si>
  <si>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</si>
  <si>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</si>
  <si>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</si>
  <si>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</si>
  <si>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</si>
  <si>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</si>
  <si>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</si>
  <si>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</si>
  <si>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</si>
  <si>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</si>
  <si>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</si>
  <si>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</si>
  <si>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</si>
  <si>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</si>
  <si>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</si>
  <si>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</si>
  <si>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</si>
  <si>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</si>
  <si>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</si>
  <si>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</si>
  <si>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</si>
  <si>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</si>
  <si>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</si>
  <si>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</si>
  <si>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</si>
  <si>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</si>
  <si>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</si>
  <si>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</si>
  <si>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</si>
  <si>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</si>
  <si>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</si>
  <si>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</si>
  <si>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</si>
  <si>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</si>
  <si>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</si>
  <si>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</si>
  <si>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</si>
  <si>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</si>
  <si>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</si>
  <si>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</si>
  <si>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</si>
  <si>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</si>
  <si>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</si>
  <si>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</si>
  <si>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</si>
  <si>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</si>
  <si>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</si>
  <si>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</si>
  <si>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</si>
  <si>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</si>
  <si>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</si>
  <si>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</si>
  <si>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</si>
  <si>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</si>
  <si>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</si>
  <si>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</si>
  <si>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</si>
  <si>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</si>
  <si>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</si>
  <si>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</si>
  <si>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</si>
  <si>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</si>
  <si>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</si>
  <si>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</si>
  <si>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</si>
  <si>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</si>
  <si>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</si>
  <si>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</si>
  <si>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</si>
  <si>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</si>
  <si>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</si>
  <si>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</si>
  <si>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</si>
  <si>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</si>
  <si>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</si>
  <si>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</si>
  <si>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</si>
  <si>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</si>
  <si>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</si>
  <si>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</si>
  <si>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</si>
  <si>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</si>
  <si>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</si>
  <si>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</si>
  <si>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</si>
  <si>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</si>
  <si>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</si>
  <si>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</si>
  <si>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</si>
  <si>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</si>
  <si>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</si>
  <si>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</si>
  <si>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</si>
  <si>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</si>
  <si>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</si>
  <si>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</si>
  <si>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</si>
  <si>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</si>
  <si>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</si>
  <si>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</si>
  <si>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</si>
  <si>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</si>
  <si>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</si>
  <si>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</si>
  <si>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</si>
  <si>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</si>
  <si>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</si>
  <si>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</si>
  <si>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</si>
  <si>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</si>
  <si>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</si>
  <si>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</si>
  <si>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</si>
  <si>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</si>
  <si>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</si>
  <si>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</si>
  <si>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</si>
  <si>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</si>
  <si>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</si>
  <si>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</si>
  <si>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</si>
  <si>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</si>
  <si>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</si>
  <si>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</si>
  <si>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</si>
  <si>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</si>
  <si>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</si>
  <si>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</si>
  <si>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</si>
  <si>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</si>
  <si>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</si>
  <si>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</si>
  <si>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</si>
  <si>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</si>
  <si>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</si>
  <si>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</si>
  <si>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</si>
  <si>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</si>
  <si>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</si>
  <si>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</si>
  <si>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</si>
  <si>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</si>
  <si>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</si>
  <si>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</si>
  <si>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</si>
  <si>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</si>
  <si>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</si>
  <si>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</si>
  <si>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</si>
  <si>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</si>
  <si>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</si>
  <si>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</si>
  <si>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</si>
  <si>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</si>
  <si>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</si>
  <si>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</si>
  <si>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</si>
  <si>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</si>
  <si>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</si>
  <si>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</si>
  <si>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</si>
  <si>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</si>
  <si>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</si>
  <si>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</si>
  <si>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</si>
  <si>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</si>
  <si>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</si>
  <si>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</si>
  <si>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</si>
  <si>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</si>
  <si>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</si>
  <si>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</si>
  <si>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</si>
  <si>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</si>
  <si>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</si>
  <si>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</si>
  <si>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</si>
  <si>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</si>
  <si>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</si>
  <si>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</si>
  <si>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</si>
  <si>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</si>
  <si>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</si>
  <si>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</si>
  <si>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</si>
  <si>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</si>
  <si>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</si>
  <si>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</si>
  <si>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</si>
  <si>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</si>
  <si>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</si>
  <si>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</si>
  <si>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</si>
  <si>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</si>
  <si>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</si>
  <si>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</si>
  <si>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</si>
  <si>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</si>
  <si>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</si>
  <si>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</si>
  <si>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</si>
  <si>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</si>
  <si>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</si>
  <si>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</si>
  <si>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</si>
  <si>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</si>
  <si>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</si>
  <si>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</si>
  <si>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</si>
  <si>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</si>
  <si>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</si>
  <si>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</si>
  <si>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</si>
  <si>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</si>
  <si>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</si>
  <si>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</si>
  <si>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</si>
  <si>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</si>
  <si>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</si>
  <si>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</si>
  <si>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</si>
  <si>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</si>
  <si>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</si>
  <si>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</si>
  <si>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</si>
  <si>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</si>
  <si>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</si>
  <si>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</si>
  <si>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</si>
  <si>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</si>
  <si>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</si>
  <si>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</si>
  <si>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</si>
  <si>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</si>
  <si>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</si>
  <si>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</si>
  <si>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</si>
  <si>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</si>
  <si>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</si>
  <si>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</si>
  <si>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</si>
  <si>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</si>
  <si>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</si>
  <si>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</si>
  <si>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</si>
  <si>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</si>
  <si>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</si>
  <si>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</si>
  <si>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</si>
  <si>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</si>
  <si>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</si>
  <si>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</si>
  <si>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</si>
  <si>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</si>
  <si>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</si>
  <si>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</si>
  <si>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</si>
  <si>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</si>
  <si>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</si>
  <si>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</si>
  <si>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</si>
  <si>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</si>
  <si>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</si>
  <si>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</si>
  <si>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</si>
  <si>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</si>
  <si>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</si>
  <si>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</si>
  <si>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</si>
  <si>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</si>
  <si>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</si>
  <si>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</si>
  <si>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</si>
  <si>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</si>
  <si>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</si>
  <si>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</si>
  <si>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</si>
  <si>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</si>
  <si>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</si>
  <si>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</si>
  <si>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</si>
  <si>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</si>
  <si>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</si>
  <si>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</si>
  <si>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</si>
  <si>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</si>
  <si>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</si>
  <si>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</si>
  <si>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</si>
  <si>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</si>
  <si>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</si>
  <si>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</si>
  <si>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</si>
  <si>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</si>
  <si>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</si>
  <si>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</si>
  <si>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</si>
  <si>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</si>
  <si>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</si>
  <si>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</si>
  <si>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</si>
  <si>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</si>
  <si>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</si>
  <si>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</si>
  <si>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</si>
  <si>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</si>
  <si>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</si>
  <si>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</si>
  <si>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</si>
  <si>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</si>
  <si>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</si>
  <si>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</si>
  <si>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</si>
  <si>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</si>
  <si>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</si>
  <si>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</si>
  <si>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</si>
  <si>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</si>
  <si>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</si>
  <si>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</si>
  <si>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</si>
  <si>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</si>
  <si>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</si>
  <si>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</si>
  <si>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</si>
  <si>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</si>
  <si>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</si>
  <si>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</si>
  <si>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</si>
  <si>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</si>
  <si>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</si>
  <si>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</si>
  <si>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</si>
  <si>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</si>
  <si>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</si>
  <si>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</si>
  <si>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</si>
  <si>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</si>
  <si>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</si>
  <si>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</si>
  <si>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</si>
  <si>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</si>
  <si>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</si>
  <si>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</si>
  <si>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</si>
  <si>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</si>
  <si>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</si>
  <si>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</si>
  <si>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</si>
  <si>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</si>
  <si>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</si>
  <si>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</si>
  <si>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</si>
  <si>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</si>
  <si>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</si>
  <si>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</si>
  <si>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</si>
  <si>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</si>
  <si>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</si>
  <si>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</si>
  <si>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</si>
  <si>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</si>
  <si>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</si>
  <si>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</si>
  <si>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</si>
  <si>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</si>
  <si>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</si>
  <si>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</si>
  <si>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</si>
  <si>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</si>
  <si>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</si>
  <si>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</si>
  <si>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</si>
  <si>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</si>
  <si>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</si>
  <si>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</si>
  <si>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</si>
  <si>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</si>
  <si>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</si>
  <si>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</si>
  <si>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</si>
  <si>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</si>
  <si>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</si>
  <si>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</si>
  <si>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</si>
  <si>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</si>
  <si>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</si>
  <si>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</si>
  <si>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</si>
  <si>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</si>
  <si>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</si>
  <si>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</si>
  <si>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</si>
  <si>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</si>
  <si>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</si>
  <si>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</si>
  <si>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</si>
  <si>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</si>
  <si>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</si>
  <si>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</si>
  <si>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</si>
  <si>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</si>
  <si>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</si>
  <si>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</si>
  <si>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</si>
  <si>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</si>
  <si>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</si>
  <si>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</si>
  <si>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</si>
  <si>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</si>
  <si>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</si>
  <si>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</si>
  <si>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</si>
  <si>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</si>
  <si>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</si>
  <si>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</si>
  <si>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</si>
  <si>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</si>
  <si>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</si>
  <si>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</si>
  <si>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</si>
  <si>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</si>
  <si>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</si>
  <si>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</si>
  <si>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</si>
  <si>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</si>
  <si>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</si>
  <si>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</si>
  <si>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</si>
  <si>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</si>
  <si>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</si>
  <si>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</si>
  <si>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</si>
  <si>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</si>
  <si>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</si>
  <si>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</si>
  <si>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</si>
  <si>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</si>
  <si>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</si>
  <si>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</si>
  <si>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</si>
  <si>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</si>
  <si>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</si>
  <si>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</si>
  <si>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</si>
  <si>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</si>
  <si>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</si>
  <si>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</si>
  <si>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</si>
  <si>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</si>
  <si>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</si>
  <si>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</si>
  <si>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</si>
  <si>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</si>
  <si>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</si>
  <si>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</si>
  <si>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</si>
  <si>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</si>
  <si>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</si>
  <si>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</si>
  <si>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</si>
  <si>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</si>
  <si>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</si>
  <si>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</si>
  <si>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</si>
  <si>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</si>
  <si>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</si>
  <si>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</si>
  <si>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</si>
  <si>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</si>
  <si>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</si>
  <si>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</si>
  <si>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</si>
  <si>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</si>
  <si>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</si>
  <si>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</si>
  <si>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</si>
  <si>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</si>
  <si>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</si>
  <si>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</si>
  <si>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</si>
  <si>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</si>
  <si>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</si>
  <si>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</si>
  <si>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</si>
  <si>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</si>
  <si>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</si>
  <si>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</si>
  <si>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</si>
  <si>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</si>
  <si>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</si>
  <si>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</si>
  <si>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</si>
  <si>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</si>
  <si>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</si>
  <si>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</si>
  <si>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</si>
  <si>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</si>
  <si>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</si>
  <si>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</si>
  <si>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</si>
  <si>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</si>
  <si>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</si>
  <si>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</si>
  <si>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</si>
  <si>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</si>
  <si>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</si>
  <si>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</si>
  <si>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</si>
  <si>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</si>
  <si>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</si>
  <si>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</si>
  <si>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</si>
  <si>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</si>
  <si>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</si>
  <si>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</si>
  <si>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</si>
  <si>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</si>
  <si>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</si>
  <si>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</si>
  <si>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</si>
  <si>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</si>
  <si>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</si>
  <si>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</si>
  <si>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</si>
  <si>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</si>
  <si>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</si>
  <si>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</si>
  <si>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</si>
  <si>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</si>
  <si>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</si>
  <si>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</si>
  <si>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</si>
  <si>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</si>
  <si>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</si>
  <si>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</si>
  <si>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</si>
  <si>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</si>
  <si>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</si>
  <si>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</si>
  <si>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</si>
  <si>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</si>
  <si>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</si>
  <si>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</si>
  <si>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</si>
  <si>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</si>
  <si>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</si>
  <si>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</si>
  <si>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</si>
  <si>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</si>
  <si>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</si>
  <si>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</si>
  <si>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</si>
  <si>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</si>
  <si>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</si>
  <si>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</si>
  <si>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</si>
  <si>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</si>
  <si>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</si>
  <si>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</si>
  <si>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</si>
  <si>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</si>
  <si>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</si>
  <si>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</si>
  <si>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</si>
  <si>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</si>
  <si>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</si>
  <si>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</si>
  <si>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</si>
  <si>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</si>
  <si>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</si>
  <si>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</si>
  <si>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</si>
  <si>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</si>
  <si>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</si>
  <si>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</si>
  <si>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</si>
  <si>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</si>
  <si>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</si>
  <si>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</si>
  <si>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</si>
  <si>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</si>
  <si>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</si>
  <si>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</si>
  <si>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</si>
  <si>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</si>
  <si>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</si>
  <si>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</si>
  <si>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</si>
  <si>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</si>
  <si>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</si>
  <si>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</si>
  <si>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</si>
  <si>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</si>
  <si>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</si>
  <si>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</si>
  <si>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</si>
  <si>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</si>
  <si>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</si>
  <si>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</si>
  <si>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</si>
  <si>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</si>
  <si>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</si>
  <si>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</si>
  <si>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</si>
  <si>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</si>
  <si>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</si>
  <si>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</si>
  <si>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</si>
  <si>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</si>
  <si>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</si>
  <si>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</si>
  <si>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</si>
  <si>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</si>
  <si>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</si>
  <si>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</si>
  <si>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</si>
  <si>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</si>
  <si>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</si>
  <si>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</si>
  <si>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</si>
  <si>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</si>
  <si>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</si>
  <si>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</si>
  <si>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</si>
  <si>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</si>
  <si>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</si>
  <si>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</si>
  <si>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</si>
  <si>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</si>
  <si>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</si>
  <si>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</si>
  <si>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</si>
  <si>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</si>
  <si>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</si>
  <si>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</si>
  <si>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</si>
  <si>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</si>
  <si>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</si>
  <si>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</si>
  <si>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</si>
  <si>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</si>
  <si>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</si>
  <si>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</si>
  <si>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</si>
  <si>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</si>
  <si>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</si>
  <si>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</si>
  <si>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</si>
  <si>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</si>
  <si>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</si>
  <si>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</si>
  <si>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</si>
  <si>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</si>
  <si>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</si>
  <si>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</si>
  <si>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</si>
  <si>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</si>
  <si>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</si>
  <si>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</si>
  <si>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</si>
  <si>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</si>
  <si>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</si>
  <si>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</si>
  <si>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</si>
  <si>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</si>
  <si>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</si>
  <si>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</si>
  <si>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</si>
  <si>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</si>
  <si>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</si>
  <si>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</si>
  <si>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</si>
  <si>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</si>
  <si>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</si>
  <si>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</si>
  <si>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</si>
  <si>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</si>
  <si>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</si>
  <si>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</si>
  <si>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</si>
  <si>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</si>
  <si>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</si>
  <si>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</si>
  <si>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</si>
  <si>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</si>
  <si>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</si>
  <si>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</si>
  <si>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</si>
  <si>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</si>
  <si>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</si>
  <si>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</si>
  <si>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</si>
  <si>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</si>
  <si>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</si>
  <si>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</si>
  <si>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</si>
  <si>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</si>
  <si>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</si>
  <si>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</si>
  <si>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</si>
  <si>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</si>
  <si>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</si>
  <si>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</si>
  <si>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</si>
  <si>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</si>
  <si>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</si>
  <si>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</si>
  <si>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</si>
  <si>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</si>
  <si>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</si>
  <si>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</si>
  <si>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</si>
  <si>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</si>
  <si>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</si>
  <si>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</si>
  <si>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</si>
  <si>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</si>
  <si>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</si>
  <si>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</si>
  <si>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</si>
  <si>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</si>
  <si>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</si>
  <si>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</si>
  <si>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</si>
  <si>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</si>
  <si>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</si>
  <si>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</si>
  <si>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</si>
  <si>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</si>
  <si>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</si>
  <si>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</si>
  <si>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</si>
  <si>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</si>
  <si>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</si>
  <si>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</si>
  <si>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</si>
  <si>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</si>
  <si>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</si>
  <si>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</si>
  <si>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</si>
  <si>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</si>
  <si>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</si>
  <si>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</si>
  <si>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</si>
  <si>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</si>
  <si>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</si>
  <si>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</si>
  <si>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</si>
  <si>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</si>
  <si>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</si>
  <si>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</si>
  <si>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</si>
  <si>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</si>
  <si>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</si>
  <si>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</si>
  <si>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</si>
  <si>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</si>
  <si>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</si>
  <si>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</si>
  <si>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</si>
  <si>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</si>
  <si>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</si>
  <si>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</si>
  <si>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</si>
  <si>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</si>
  <si>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</si>
  <si>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</si>
  <si>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</si>
  <si>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</si>
  <si>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</si>
  <si>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</si>
  <si>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</si>
  <si>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</si>
  <si>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</si>
  <si>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</si>
  <si>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</si>
  <si>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</si>
  <si>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</si>
  <si>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</si>
  <si>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</si>
  <si>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</si>
  <si>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</si>
  <si>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</si>
  <si>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</si>
  <si>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</si>
  <si>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</si>
  <si>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</si>
  <si>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</si>
  <si>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</si>
  <si>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</si>
  <si>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</si>
  <si>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</si>
  <si>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</si>
  <si>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</si>
  <si>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</si>
  <si>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</si>
  <si>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</si>
  <si>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</si>
  <si>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</si>
  <si>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</si>
  <si>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</si>
  <si>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</si>
  <si>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</si>
  <si>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</si>
  <si>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</si>
  <si>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</si>
  <si>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</si>
  <si>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</si>
  <si>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</si>
  <si>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</si>
  <si>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</si>
  <si>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</si>
  <si>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</si>
  <si>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</si>
  <si>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</si>
  <si>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</si>
  <si>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</si>
  <si>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</si>
  <si>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</si>
  <si>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</si>
  <si>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</si>
  <si>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</si>
  <si>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</si>
  <si>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</si>
  <si>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</si>
  <si>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</si>
  <si>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</si>
  <si>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</si>
  <si>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</si>
  <si>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</si>
  <si>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</si>
  <si>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</si>
  <si>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</si>
  <si>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</si>
  <si>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</si>
  <si>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</si>
  <si>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</si>
  <si>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</si>
  <si>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</si>
  <si>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</si>
  <si>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</si>
  <si>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</si>
  <si>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</si>
  <si>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</si>
  <si>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</si>
  <si>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</si>
  <si>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</si>
  <si>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</si>
  <si>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</si>
  <si>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</si>
  <si>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</si>
  <si>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</si>
  <si>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</si>
  <si>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</si>
  <si>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</si>
  <si>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</si>
  <si>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</si>
  <si>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</si>
  <si>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</si>
  <si>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</si>
  <si>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</si>
  <si>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</si>
  <si>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</si>
  <si>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</si>
  <si>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</si>
  <si>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</si>
  <si>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</si>
  <si>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</si>
  <si>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</si>
  <si>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</si>
  <si>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</si>
  <si>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</si>
  <si>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</si>
  <si>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</si>
  <si>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</si>
  <si>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</si>
  <si>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</si>
  <si>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</si>
  <si>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</si>
  <si>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</si>
  <si>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</si>
  <si>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</si>
  <si>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</si>
  <si>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</si>
  <si>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</si>
  <si>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</si>
  <si>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</si>
  <si>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</si>
  <si>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</si>
  <si>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</si>
  <si>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</si>
  <si>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</si>
  <si>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</si>
  <si>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</si>
  <si>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</si>
  <si>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</si>
  <si>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</si>
  <si>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</si>
  <si>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</si>
  <si>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</si>
  <si>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</si>
  <si>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</si>
  <si>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</si>
  <si>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</si>
  <si>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</si>
  <si>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</si>
  <si>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</si>
  <si>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</si>
  <si>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</si>
  <si>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</si>
  <si>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</si>
  <si>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</si>
  <si>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</si>
  <si>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</si>
  <si>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</si>
  <si>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</si>
  <si>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</si>
  <si>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</si>
  <si>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</si>
  <si>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</si>
  <si>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</si>
  <si>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</si>
  <si>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</si>
  <si>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</si>
  <si>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</si>
  <si>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</si>
  <si>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</si>
  <si>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</si>
  <si>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</si>
  <si>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</si>
  <si>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</si>
  <si>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</si>
  <si>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</si>
  <si>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</si>
  <si>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</si>
  <si>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</si>
  <si>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</si>
  <si>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</si>
  <si>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</si>
  <si>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</si>
  <si>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</si>
  <si>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</si>
  <si>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</si>
  <si>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</si>
  <si>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</si>
  <si>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</si>
  <si>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</si>
  <si>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</si>
  <si>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</si>
  <si>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</si>
  <si>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</si>
  <si>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</si>
  <si>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</si>
  <si>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</si>
  <si>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</si>
  <si>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</si>
  <si>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</si>
  <si>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</si>
  <si>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</si>
  <si>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</si>
  <si>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</si>
  <si>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</si>
  <si>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</si>
  <si>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</si>
  <si>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</si>
  <si>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</si>
  <si>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</si>
  <si>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</si>
  <si>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</si>
  <si>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</si>
  <si>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</si>
  <si>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</si>
  <si>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</si>
  <si>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</si>
  <si>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</si>
  <si>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</si>
  <si>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</si>
  <si>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</si>
  <si>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</si>
  <si>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</si>
  <si>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</si>
  <si>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</si>
  <si>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</si>
  <si>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</si>
  <si>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</si>
  <si>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</si>
  <si>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</si>
  <si>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</si>
  <si>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</si>
  <si>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</si>
  <si>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</si>
  <si>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</si>
  <si>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</si>
  <si>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</si>
  <si>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</si>
  <si>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</si>
  <si>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</si>
  <si>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</si>
  <si>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</si>
  <si>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</si>
  <si>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</si>
  <si>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</si>
  <si>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</si>
  <si>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</si>
  <si>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</si>
  <si>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</si>
  <si>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</si>
  <si>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</si>
  <si>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</si>
  <si>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</si>
  <si>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</si>
  <si>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</si>
  <si>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</si>
  <si>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</si>
  <si>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</si>
  <si>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</si>
  <si>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</si>
  <si>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</si>
  <si>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</si>
  <si>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</si>
  <si>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</si>
  <si>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</si>
  <si>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</si>
  <si>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</si>
  <si>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</si>
  <si>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</si>
  <si>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</si>
  <si>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</si>
  <si>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</si>
  <si>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</si>
  <si>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</si>
  <si>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</si>
  <si>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</si>
  <si>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</si>
  <si>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</si>
  <si>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</si>
  <si>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</si>
  <si>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</si>
  <si>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</si>
  <si>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</si>
  <si>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</si>
  <si>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</si>
  <si>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</si>
  <si>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</si>
  <si>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</si>
  <si>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</si>
  <si>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</si>
  <si>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</si>
  <si>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</si>
  <si>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</si>
  <si>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</si>
  <si>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</si>
  <si>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</si>
  <si>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</si>
  <si>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</si>
  <si>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</si>
  <si>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</si>
  <si>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</si>
  <si>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</si>
  <si>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</si>
  <si>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</si>
  <si>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</si>
  <si>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</si>
  <si>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</si>
  <si>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</si>
  <si>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</si>
  <si>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</si>
  <si>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</si>
  <si>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</si>
  <si>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</si>
  <si>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</si>
  <si>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</si>
  <si>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</si>
  <si>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</si>
  <si>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</si>
  <si>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</si>
  <si>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</si>
  <si>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</si>
  <si>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</si>
  <si>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</si>
  <si>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</si>
  <si>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</si>
  <si>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</si>
  <si>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</si>
  <si>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</si>
  <si>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</si>
  <si>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</si>
  <si>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</si>
  <si>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</si>
  <si>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</si>
  <si>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</si>
  <si>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</si>
  <si>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</si>
  <si>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</si>
  <si>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</si>
  <si>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</si>
  <si>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</si>
  <si>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</si>
  <si>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</si>
  <si>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</si>
  <si>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</si>
  <si>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</si>
  <si>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</si>
  <si>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</si>
  <si>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</si>
  <si>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</si>
  <si>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</si>
  <si>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</si>
  <si>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</si>
  <si>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</si>
  <si>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</si>
  <si>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</si>
  <si>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</si>
  <si>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</si>
  <si>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</si>
  <si>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</si>
  <si>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</si>
  <si>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</si>
  <si>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</si>
  <si>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</si>
  <si>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</si>
  <si>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</si>
  <si>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</si>
  <si>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</si>
  <si>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</si>
  <si>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</si>
  <si>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</si>
  <si>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</si>
  <si>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</si>
  <si>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</si>
  <si>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</si>
  <si>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</si>
  <si>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</si>
  <si>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</si>
  <si>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</si>
  <si>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</si>
  <si>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</si>
  <si>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</si>
  <si>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</si>
  <si>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</si>
  <si>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</si>
  <si>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</si>
  <si>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</si>
  <si>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</si>
  <si>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</si>
  <si>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</si>
  <si>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</si>
  <si>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</si>
  <si>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</si>
  <si>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</si>
  <si>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</si>
  <si>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</si>
  <si>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</si>
  <si>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</si>
  <si>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</si>
  <si>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</si>
  <si>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</si>
  <si>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</si>
  <si>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</si>
  <si>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</si>
  <si>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</si>
  <si>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</si>
  <si>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</si>
  <si>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</si>
  <si>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</si>
  <si>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</si>
  <si>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</si>
  <si>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</si>
  <si>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</si>
  <si>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</si>
  <si>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</si>
  <si>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</si>
  <si>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</si>
  <si>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</si>
  <si>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</si>
  <si>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</si>
  <si>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</si>
  <si>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</si>
  <si>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</si>
  <si>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</si>
  <si>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</si>
  <si>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</si>
  <si>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</si>
  <si>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</si>
  <si>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</si>
  <si>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</si>
  <si>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</si>
  <si>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</si>
  <si>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</si>
  <si>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</si>
  <si>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</si>
  <si>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</si>
  <si>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</si>
  <si>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</si>
  <si>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</si>
  <si>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</si>
  <si>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</si>
  <si>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</si>
  <si>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</si>
  <si>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</si>
  <si>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</si>
  <si>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</si>
  <si>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</si>
  <si>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</si>
  <si>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</si>
  <si>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</si>
  <si>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</si>
  <si>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</si>
  <si>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</si>
  <si>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</si>
  <si>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</si>
  <si>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</si>
  <si>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</si>
  <si>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</si>
  <si>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</si>
  <si>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</si>
  <si>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</si>
  <si>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</si>
  <si>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</si>
  <si>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</si>
  <si>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</si>
  <si>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</si>
  <si>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</si>
  <si>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</si>
  <si>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</si>
  <si>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</si>
  <si>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</si>
  <si>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</si>
  <si>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</si>
  <si>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</si>
  <si>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</si>
  <si>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</si>
  <si>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</si>
  <si>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</si>
  <si>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</si>
  <si>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</si>
  <si>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</si>
  <si>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</si>
  <si>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</si>
  <si>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</si>
  <si>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</si>
  <si>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</si>
  <si>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</si>
  <si>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</si>
  <si>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</si>
  <si>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</si>
  <si>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</si>
  <si>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</si>
  <si>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</si>
  <si>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</si>
  <si>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</si>
  <si>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</si>
  <si>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</si>
  <si>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</si>
  <si>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</si>
  <si>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</si>
  <si>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</si>
  <si>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</si>
  <si>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</si>
  <si>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</si>
  <si>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</si>
  <si>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</si>
  <si>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</si>
  <si>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</si>
  <si>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</si>
  <si>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</si>
  <si>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</si>
  <si>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</si>
  <si>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</si>
  <si>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</si>
  <si>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</si>
  <si>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</si>
  <si>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</si>
  <si>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</si>
  <si>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</si>
  <si>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</si>
  <si>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</si>
  <si>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</si>
  <si>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</si>
  <si>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</si>
  <si>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</si>
  <si>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</si>
  <si>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</si>
  <si>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</si>
  <si>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</si>
  <si>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</si>
  <si>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</si>
  <si>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</si>
  <si>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</si>
  <si>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</si>
  <si>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</si>
  <si>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</si>
  <si>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</si>
  <si>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</si>
  <si>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</si>
  <si>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</si>
  <si>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</si>
  <si>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</si>
  <si>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</si>
  <si>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</si>
  <si>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</si>
  <si>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</si>
  <si>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</si>
  <si>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</si>
  <si>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</si>
  <si>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</si>
  <si>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</si>
  <si>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</si>
  <si>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</si>
  <si>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</si>
  <si>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</si>
  <si>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</si>
  <si>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</si>
  <si>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</si>
  <si>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</si>
  <si>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</si>
  <si>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</si>
  <si>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</si>
  <si>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</si>
  <si>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</si>
  <si>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</si>
  <si>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</si>
  <si>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</si>
  <si>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</si>
  <si>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</si>
  <si>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</si>
  <si>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</si>
  <si>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</si>
  <si>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</si>
  <si>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</si>
  <si>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</si>
  <si>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</si>
  <si>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</si>
  <si>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</si>
  <si>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</si>
  <si>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</si>
  <si>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</si>
  <si>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</si>
  <si>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</si>
  <si>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</si>
  <si>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</si>
  <si>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</si>
  <si>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</si>
  <si>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</si>
  <si>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</si>
  <si>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</si>
  <si>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</si>
  <si>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</si>
  <si>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</si>
  <si>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</si>
  <si>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</si>
  <si>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</si>
  <si>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</si>
  <si>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</si>
  <si>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</si>
  <si>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</si>
  <si>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</si>
  <si>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</si>
  <si>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</si>
  <si>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</si>
  <si>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</si>
  <si>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</si>
  <si>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</si>
  <si>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</si>
  <si>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</si>
  <si>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</si>
  <si>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</si>
  <si>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</si>
  <si>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</si>
  <si>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</si>
  <si>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</si>
  <si>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</si>
  <si>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</si>
  <si>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</si>
  <si>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</si>
  <si>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</si>
  <si>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</si>
  <si>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</si>
  <si>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</si>
  <si>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</si>
  <si>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</si>
  <si>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</si>
  <si>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</si>
  <si>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</si>
  <si>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</si>
  <si>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</si>
  <si>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</si>
  <si>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</si>
  <si>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</si>
  <si>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</si>
  <si>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</si>
  <si>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</si>
  <si>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</si>
  <si>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</si>
  <si>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</si>
  <si>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</si>
  <si>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</si>
  <si>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</si>
  <si>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</si>
  <si>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</si>
  <si>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</si>
  <si>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</si>
  <si>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</si>
  <si>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</si>
  <si>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</si>
  <si>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</si>
  <si>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</si>
  <si>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</si>
  <si>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</si>
  <si>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</si>
  <si>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</si>
  <si>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</si>
  <si>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</si>
  <si>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</si>
  <si>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</si>
  <si>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</si>
  <si>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</si>
  <si>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</si>
  <si>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</si>
  <si>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</si>
  <si>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</si>
  <si>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</si>
  <si>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</si>
  <si>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</si>
  <si>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</si>
  <si>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</si>
  <si>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</si>
  <si>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</si>
  <si>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</si>
  <si>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</si>
  <si>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</si>
  <si>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</si>
  <si>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</si>
  <si>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</si>
  <si>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</si>
  <si>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</si>
  <si>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</si>
  <si>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</si>
  <si>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</si>
  <si>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</si>
  <si>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</si>
  <si>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</si>
  <si>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</si>
  <si>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</si>
  <si>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</si>
  <si>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</si>
  <si>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</si>
  <si>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</si>
  <si>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</si>
  <si>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</si>
  <si>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</si>
  <si>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</si>
  <si>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</si>
  <si>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</si>
  <si>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</si>
  <si>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</si>
  <si>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</si>
  <si>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</si>
  <si>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</si>
  <si>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</si>
  <si>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</si>
  <si>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</si>
  <si>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</si>
  <si>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</si>
  <si>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</si>
  <si>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</si>
  <si>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</si>
  <si>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</si>
  <si>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</si>
  <si>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</si>
  <si>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</si>
  <si>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</si>
  <si>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</si>
  <si>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</si>
  <si>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</si>
  <si>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</si>
  <si>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</si>
  <si>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</si>
  <si>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</si>
  <si>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</si>
  <si>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</si>
  <si>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</si>
  <si>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</si>
  <si>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</si>
  <si>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</si>
  <si>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</si>
  <si>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</si>
  <si>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</si>
  <si>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</si>
  <si>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</si>
  <si>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</si>
  <si>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</si>
  <si>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</si>
  <si>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</si>
  <si>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</si>
  <si>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</si>
  <si>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</si>
  <si>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</si>
  <si>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</si>
  <si>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</si>
  <si>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</si>
  <si>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</si>
  <si>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</si>
  <si>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</si>
  <si>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</si>
  <si>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</si>
  <si>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</si>
  <si>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</si>
  <si>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</si>
  <si>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</si>
  <si>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</si>
  <si>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</si>
  <si>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</si>
  <si>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</si>
  <si>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</si>
  <si>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</si>
  <si>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</si>
  <si>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</si>
  <si>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</si>
  <si>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</si>
  <si>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</si>
  <si>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</si>
  <si>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</si>
  <si>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</si>
  <si>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</si>
  <si>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</si>
  <si>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</si>
  <si>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</si>
  <si>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</si>
  <si>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</si>
  <si>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</si>
  <si>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</si>
  <si>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</si>
  <si>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</si>
  <si>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</si>
  <si>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</si>
  <si>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</si>
  <si>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</si>
  <si>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</si>
  <si>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</si>
  <si>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</si>
  <si>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</si>
  <si>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</si>
  <si>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</si>
  <si>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</si>
  <si>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</si>
  <si>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</si>
  <si>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</si>
  <si>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</si>
  <si>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</si>
  <si>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</si>
  <si>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</si>
  <si>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</si>
  <si>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</si>
  <si>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</si>
  <si>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</si>
  <si>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</si>
  <si>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</si>
  <si>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</si>
  <si>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</si>
  <si>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</si>
  <si>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</si>
  <si>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</si>
  <si>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</si>
  <si>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</si>
  <si>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</si>
  <si>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</si>
  <si>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</si>
  <si>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</si>
  <si>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</si>
  <si>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</si>
  <si>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</si>
  <si>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</si>
  <si>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</si>
  <si>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</si>
  <si>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</si>
  <si>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</si>
  <si>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</si>
  <si>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</si>
  <si>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</si>
  <si>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</si>
  <si>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</si>
  <si>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</si>
  <si>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</si>
  <si>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</si>
  <si>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</si>
  <si>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</si>
  <si>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</si>
  <si>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</si>
  <si>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</si>
  <si>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</si>
  <si>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</si>
  <si>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</si>
  <si>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</si>
  <si>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</si>
  <si>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</si>
  <si>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</si>
  <si>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</si>
  <si>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</si>
  <si>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</si>
  <si>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</si>
  <si>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</si>
  <si>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</si>
  <si>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</si>
  <si>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</si>
  <si>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</si>
  <si>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</si>
  <si>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</si>
  <si>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</si>
  <si>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</si>
  <si>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</si>
  <si>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</si>
  <si>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</si>
  <si>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</si>
  <si>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</si>
  <si>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</si>
  <si>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</si>
  <si>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</si>
  <si>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</si>
  <si>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</si>
  <si>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</si>
  <si>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</si>
  <si>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</si>
  <si>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</si>
  <si>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</si>
  <si>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</si>
  <si>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</si>
  <si>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</si>
  <si>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</si>
  <si>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</si>
  <si>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</si>
  <si>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</si>
  <si>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</si>
  <si>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</si>
  <si>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</si>
  <si>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</si>
  <si>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</si>
  <si>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</si>
  <si>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</si>
  <si>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</si>
  <si>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</si>
  <si>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</si>
  <si>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</si>
  <si>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</si>
  <si>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</si>
  <si>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</si>
  <si>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</si>
  <si>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</si>
  <si>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</si>
  <si>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</si>
  <si>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</si>
  <si>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</si>
  <si>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</si>
  <si>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</si>
  <si>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</si>
  <si>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</si>
  <si>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</si>
  <si>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</si>
  <si>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</si>
  <si>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</si>
  <si>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</si>
  <si>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</si>
  <si>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</si>
  <si>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</si>
  <si>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</si>
  <si>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</si>
  <si>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</si>
  <si>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</si>
  <si>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</si>
  <si>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</si>
  <si>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</si>
  <si>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</si>
  <si>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</si>
  <si>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</si>
  <si>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</si>
  <si>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</si>
  <si>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</si>
  <si>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</si>
  <si>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</si>
  <si>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</si>
  <si>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</si>
  <si>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</si>
  <si>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</si>
  <si>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</si>
  <si>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</si>
  <si>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</si>
  <si>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</si>
  <si>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</si>
  <si>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</si>
  <si>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</si>
  <si>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</si>
  <si>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</si>
  <si>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</si>
  <si>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</si>
  <si>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</si>
  <si>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</si>
  <si>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</si>
  <si>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</si>
  <si>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</si>
  <si>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</si>
  <si>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</si>
  <si>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</si>
  <si>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</si>
  <si>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</si>
  <si>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</si>
  <si>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</si>
  <si>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</si>
  <si>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</si>
  <si>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</si>
  <si>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</si>
  <si>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</si>
  <si>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</si>
  <si>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</si>
  <si>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</si>
  <si>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</si>
  <si>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</si>
  <si>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</si>
  <si>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</si>
  <si>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</si>
  <si>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</si>
  <si>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</si>
  <si>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</si>
  <si>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</si>
  <si>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</si>
  <si>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</si>
  <si>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</si>
  <si>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</si>
  <si>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</si>
  <si>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</si>
  <si>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</si>
  <si>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</si>
  <si>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</si>
  <si>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</si>
  <si>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</si>
  <si>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</si>
  <si>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</si>
  <si>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</si>
  <si>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</si>
  <si>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</si>
  <si>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</si>
  <si>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</si>
  <si>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</si>
  <si>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</si>
  <si>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</si>
  <si>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</si>
  <si>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</si>
  <si>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</si>
  <si>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</si>
  <si>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</si>
  <si>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</si>
  <si>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</si>
  <si>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</si>
  <si>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</si>
  <si>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</si>
  <si>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</si>
  <si>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</si>
  <si>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</si>
  <si>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</si>
  <si>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</si>
  <si>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</si>
  <si>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</si>
  <si>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</si>
  <si>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</si>
  <si>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</si>
  <si>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</si>
  <si>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</si>
  <si>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</si>
  <si>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</si>
  <si>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</si>
  <si>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</si>
  <si>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</si>
  <si>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</si>
  <si>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</si>
  <si>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</si>
  <si>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</si>
  <si>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</si>
  <si>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</si>
  <si>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</si>
  <si>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</si>
  <si>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</si>
  <si>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</si>
  <si>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</si>
  <si>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</si>
  <si>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</si>
  <si>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</si>
  <si>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</si>
  <si>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</si>
  <si>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</si>
  <si>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</si>
  <si>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</si>
  <si>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</si>
  <si>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</si>
  <si>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</si>
  <si>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</si>
  <si>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</si>
  <si>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</si>
  <si>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</si>
  <si>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</si>
  <si>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</si>
  <si>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</si>
  <si>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</si>
  <si>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</si>
  <si>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</si>
  <si>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</si>
  <si>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</si>
  <si>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</si>
  <si>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</si>
  <si>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</si>
  <si>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</si>
  <si>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</si>
  <si>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</si>
  <si>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</si>
  <si>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</si>
  <si>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</si>
  <si>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</si>
  <si>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</si>
  <si>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</si>
  <si>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</si>
  <si>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</si>
  <si>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</si>
  <si>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</si>
  <si>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</si>
  <si>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</si>
  <si>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</si>
  <si>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</si>
  <si>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</si>
  <si>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</si>
  <si>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</si>
  <si>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</si>
  <si>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</si>
  <si>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</si>
  <si>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</si>
  <si>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</si>
  <si>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</si>
  <si>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</si>
  <si>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</si>
  <si>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</si>
  <si>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</si>
  <si>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</si>
  <si>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</si>
  <si>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</si>
  <si>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</si>
  <si>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</si>
  <si>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</si>
  <si>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</si>
  <si>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</si>
  <si>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</si>
  <si>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</si>
  <si>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</si>
  <si>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</si>
  <si>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</si>
  <si>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</si>
  <si>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</si>
  <si>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</si>
  <si>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</si>
  <si>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</si>
  <si>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</si>
  <si>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</si>
  <si>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</si>
  <si>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</si>
  <si>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</si>
  <si>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</si>
  <si>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</si>
  <si>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</si>
  <si>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</si>
  <si>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</si>
  <si>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</si>
  <si>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</si>
  <si>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</si>
  <si>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</si>
  <si>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</si>
  <si>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</si>
  <si>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</si>
  <si>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</si>
  <si>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</si>
  <si>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</si>
  <si>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</si>
  <si>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</si>
  <si>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</si>
  <si>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</si>
  <si>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</si>
  <si>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</si>
  <si>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</si>
  <si>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</si>
  <si>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</si>
  <si>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</si>
  <si>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</si>
  <si>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</si>
  <si>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</si>
  <si>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</si>
  <si>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</si>
  <si>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</si>
  <si>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</si>
  <si>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</si>
  <si>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</si>
  <si>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</si>
  <si>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</si>
  <si>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</si>
  <si>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</si>
  <si>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</si>
  <si>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</si>
  <si>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</si>
  <si>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</si>
  <si>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</si>
  <si>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</si>
  <si>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</si>
  <si>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</si>
  <si>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</si>
  <si>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</si>
  <si>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</si>
  <si>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</si>
  <si>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</si>
  <si>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</si>
  <si>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</si>
  <si>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</si>
  <si>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</si>
  <si>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</si>
  <si>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</si>
  <si>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</si>
  <si>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</si>
  <si>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</si>
  <si>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</si>
  <si>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</si>
  <si>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</si>
  <si>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</si>
  <si>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</si>
  <si>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</si>
  <si>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</si>
  <si>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</si>
  <si>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</si>
  <si>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</si>
  <si>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</si>
  <si>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</si>
  <si>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</si>
  <si>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</si>
  <si>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</si>
  <si>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</si>
  <si>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</si>
  <si>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</si>
  <si>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</si>
  <si>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</si>
  <si>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</si>
  <si>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</si>
  <si>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</si>
  <si>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</si>
  <si>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</si>
  <si>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</si>
  <si>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</si>
  <si>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</si>
  <si>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</si>
  <si>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</si>
  <si>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</si>
  <si>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</si>
  <si>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</si>
  <si>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</si>
  <si>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</si>
  <si>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</si>
  <si>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</si>
  <si>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</si>
  <si>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</si>
  <si>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</si>
  <si>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</si>
  <si>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</si>
  <si>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</si>
  <si>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</si>
  <si>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</si>
  <si>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</si>
  <si>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</si>
  <si>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</si>
  <si>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</si>
  <si>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</si>
  <si>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</si>
  <si>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</si>
  <si>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</si>
  <si>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</si>
  <si>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</si>
  <si>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</si>
  <si>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</si>
  <si>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</si>
  <si>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</si>
  <si>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</si>
  <si>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</si>
  <si>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</si>
  <si>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</si>
  <si>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</si>
  <si>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</si>
  <si>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</si>
  <si>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</si>
  <si>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</si>
  <si>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</si>
  <si>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</si>
  <si>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</si>
  <si>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</si>
  <si>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</si>
  <si>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</si>
  <si>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</si>
  <si>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</si>
  <si>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</si>
  <si>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</si>
  <si>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</si>
  <si>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</si>
  <si>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</si>
  <si>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</si>
  <si>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</si>
  <si>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</si>
  <si>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</si>
  <si>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</si>
  <si>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</si>
  <si>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</si>
  <si>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</si>
  <si>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</si>
  <si>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</si>
  <si>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</si>
  <si>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</si>
  <si>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</si>
  <si>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</si>
  <si>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</si>
  <si>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</si>
  <si>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</si>
  <si>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</si>
  <si>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</si>
  <si>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</si>
  <si>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</si>
  <si>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</si>
  <si>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</si>
  <si>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</si>
  <si>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</si>
  <si>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</si>
  <si>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</si>
  <si>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</si>
  <si>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</si>
  <si>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</si>
  <si>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</si>
  <si>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</si>
  <si>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</si>
  <si>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</si>
  <si>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</si>
  <si>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</si>
  <si>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</si>
  <si>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</si>
  <si>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</si>
  <si>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</si>
  <si>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</si>
  <si>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</si>
  <si>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</si>
  <si>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</si>
  <si>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</si>
  <si>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</si>
  <si>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</si>
  <si>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</si>
  <si>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</si>
  <si>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</si>
  <si>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</si>
  <si>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</si>
  <si>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</si>
  <si>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</si>
  <si>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</si>
  <si>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</si>
  <si>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</si>
  <si>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</si>
  <si>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</si>
  <si>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</si>
  <si>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</si>
  <si>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</si>
  <si>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</si>
  <si>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</si>
  <si>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</si>
  <si>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</si>
  <si>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</si>
  <si>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</si>
  <si>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</si>
  <si>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</si>
  <si>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</si>
  <si>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</si>
  <si>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</si>
  <si>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</si>
  <si>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</si>
  <si>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</si>
  <si>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</si>
  <si>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</si>
  <si>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</si>
  <si>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</si>
  <si>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</si>
  <si>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</si>
  <si>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</si>
  <si>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</si>
  <si>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</si>
  <si>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</si>
  <si>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</si>
  <si>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</si>
  <si>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</si>
  <si>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</si>
  <si>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</si>
  <si>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</si>
  <si>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</si>
  <si>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</si>
  <si>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</si>
  <si>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</si>
  <si>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</si>
  <si>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</si>
  <si>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</si>
  <si>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</si>
  <si>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</si>
  <si>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</si>
  <si>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</si>
  <si>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</si>
  <si>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</si>
  <si>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</si>
  <si>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</si>
  <si>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</si>
  <si>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</si>
  <si>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</si>
  <si>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</si>
  <si>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</si>
  <si>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</si>
  <si>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</si>
  <si>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</si>
  <si>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</si>
  <si>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</si>
  <si>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</si>
  <si>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</si>
  <si>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</si>
  <si>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</si>
  <si>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</si>
  <si>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</si>
  <si>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</si>
  <si>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</si>
  <si>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</si>
  <si>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</si>
  <si>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</si>
  <si>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</si>
  <si>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</si>
  <si>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</si>
  <si>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</si>
  <si>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</si>
  <si>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</si>
  <si>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</si>
  <si>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</si>
  <si>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</si>
  <si>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</si>
  <si>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</si>
  <si>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</si>
  <si>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</si>
  <si>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</si>
  <si>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</si>
  <si>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</si>
  <si>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</si>
  <si>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</si>
  <si>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</si>
  <si>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</si>
  <si>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</si>
  <si>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</si>
  <si>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</si>
  <si>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</si>
  <si>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</si>
  <si>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</si>
  <si>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</si>
  <si>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</si>
  <si>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</si>
  <si>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</si>
  <si>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</si>
  <si>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</si>
  <si>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</si>
  <si>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</si>
  <si>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</si>
  <si>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</si>
  <si>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</si>
  <si>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</si>
  <si>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</si>
  <si>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</si>
  <si>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</si>
  <si>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</si>
  <si>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</si>
  <si>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</si>
  <si>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</si>
  <si>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</si>
  <si>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</si>
  <si>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</si>
  <si>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</si>
  <si>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</si>
  <si>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</si>
  <si>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</si>
  <si>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</si>
  <si>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</si>
  <si>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</si>
  <si>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</si>
  <si>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</si>
  <si>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</si>
  <si>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</si>
  <si>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</si>
  <si>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</si>
  <si>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</si>
  <si>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</si>
  <si>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</si>
  <si>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</si>
  <si>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</si>
  <si>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</si>
  <si>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</si>
  <si>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</si>
  <si>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</si>
  <si>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</si>
  <si>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</si>
  <si>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</si>
  <si>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</si>
  <si>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</si>
  <si>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</si>
  <si>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</si>
  <si>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</si>
  <si>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</si>
  <si>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</si>
  <si>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</si>
  <si>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</si>
  <si>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</si>
  <si>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</si>
  <si>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</si>
  <si>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</si>
  <si>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</si>
  <si>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</si>
  <si>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</si>
  <si>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</si>
  <si>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</si>
  <si>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</si>
  <si>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</si>
  <si>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</si>
  <si>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</si>
  <si>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</si>
  <si>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</si>
  <si>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</si>
  <si>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</si>
  <si>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</si>
  <si>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</si>
  <si>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</si>
  <si>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</si>
  <si>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</si>
  <si>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</si>
  <si>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</si>
  <si>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</si>
  <si>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</si>
  <si>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</si>
  <si>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</si>
  <si>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</si>
  <si>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</si>
  <si>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</si>
  <si>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</si>
  <si>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</si>
  <si>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</si>
  <si>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</si>
  <si>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</si>
  <si>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</si>
  <si>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</si>
  <si>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</si>
  <si>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</si>
  <si>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</si>
  <si>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</si>
  <si>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</si>
  <si>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</si>
  <si>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</si>
  <si>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</si>
  <si>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</si>
  <si>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</si>
  <si>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</si>
  <si>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</si>
  <si>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</si>
  <si>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</si>
  <si>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</si>
  <si>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</si>
  <si>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</si>
  <si>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</si>
  <si>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</si>
  <si>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</si>
  <si>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</si>
  <si>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</si>
  <si>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</si>
  <si>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</si>
  <si>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</si>
  <si>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</si>
  <si>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</si>
  <si>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</si>
  <si>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</si>
  <si>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</si>
  <si>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</si>
  <si>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</si>
  <si>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</si>
  <si>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</si>
  <si>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</si>
  <si>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</si>
  <si>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</si>
  <si>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</si>
  <si>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</si>
  <si>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</si>
  <si>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</si>
  <si>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</si>
  <si>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</si>
  <si>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</si>
  <si>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</si>
  <si>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</si>
  <si>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</si>
  <si>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</si>
  <si>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</si>
  <si>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</si>
  <si>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</si>
  <si>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</si>
  <si>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</si>
  <si>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</si>
  <si>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</si>
  <si>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</si>
  <si>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</si>
  <si>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</si>
  <si>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</si>
  <si>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</si>
  <si>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</si>
  <si>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</si>
  <si>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</si>
  <si>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</si>
  <si>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</si>
  <si>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</si>
  <si>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</si>
  <si>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</si>
  <si>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</si>
  <si>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</si>
  <si>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</si>
  <si>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</si>
  <si>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</si>
  <si>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</si>
  <si>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</si>
  <si>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</si>
  <si>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</si>
  <si>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</si>
  <si>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</si>
  <si>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</si>
  <si>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</si>
  <si>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</si>
  <si>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</si>
  <si>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</si>
  <si>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</si>
  <si>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</si>
  <si>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</si>
  <si>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</si>
  <si>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</si>
  <si>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</si>
  <si>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</si>
  <si>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</si>
  <si>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</si>
  <si>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</si>
  <si>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</si>
  <si>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</si>
  <si>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</si>
  <si>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</si>
  <si>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</si>
  <si>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</si>
  <si>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</si>
  <si>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</si>
  <si>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</si>
  <si>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</si>
  <si>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</si>
  <si>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</si>
  <si>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</si>
  <si>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</si>
  <si>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</si>
  <si>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</si>
  <si>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</si>
  <si>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</si>
  <si>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</si>
  <si>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</si>
  <si>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</si>
  <si>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</si>
  <si>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</si>
  <si>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</si>
  <si>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</si>
  <si>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</si>
  <si>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</si>
  <si>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</si>
  <si>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</si>
  <si>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</si>
  <si>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</si>
  <si>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</si>
  <si>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</si>
  <si>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</si>
  <si>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</si>
  <si>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</si>
  <si>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</si>
  <si>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</si>
  <si>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</si>
  <si>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</si>
  <si>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</si>
  <si>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</si>
  <si>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</si>
  <si>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</si>
  <si>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</si>
  <si>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</si>
  <si>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</si>
  <si>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</si>
  <si>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</si>
  <si>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</si>
  <si>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</si>
  <si>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</si>
  <si>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</si>
  <si>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</si>
  <si>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</si>
  <si>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</si>
  <si>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</si>
  <si>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</si>
  <si>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</si>
  <si>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</si>
  <si>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</si>
  <si>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</si>
  <si>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</si>
  <si>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</si>
  <si>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</si>
  <si>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</si>
  <si>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</si>
  <si>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</si>
  <si>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</si>
  <si>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</si>
  <si>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</si>
  <si>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</si>
  <si>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</si>
  <si>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</si>
  <si>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</si>
  <si>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</si>
  <si>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</si>
  <si>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</si>
  <si>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</si>
  <si>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</si>
  <si>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</si>
  <si>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</si>
  <si>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</si>
  <si>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</si>
  <si>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</si>
  <si>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</si>
  <si>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</si>
  <si>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</si>
  <si>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</si>
  <si>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</si>
  <si>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</si>
  <si>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</si>
  <si>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</si>
  <si>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</si>
  <si>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</si>
  <si>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</si>
  <si>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</si>
  <si>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</si>
  <si>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</si>
  <si>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</si>
  <si>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</si>
  <si>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</si>
  <si>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</si>
  <si>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</si>
  <si>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</si>
  <si>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</si>
  <si>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</si>
  <si>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</si>
  <si>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</si>
  <si>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</si>
  <si>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</si>
  <si>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</si>
  <si>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</si>
  <si>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</si>
  <si>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</si>
  <si>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</si>
  <si>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</si>
  <si>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</si>
  <si>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</si>
  <si>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</si>
  <si>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</si>
  <si>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</si>
  <si>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</si>
  <si>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</si>
  <si>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</si>
  <si>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</si>
  <si>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</si>
  <si>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</si>
  <si>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</si>
  <si>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</si>
  <si>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</si>
  <si>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</si>
  <si>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</si>
  <si>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</si>
  <si>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</si>
  <si>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</si>
  <si>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</si>
  <si>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</si>
  <si>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</si>
  <si>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</si>
  <si>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</si>
  <si>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</si>
  <si>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</si>
  <si>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</si>
  <si>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</si>
  <si>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</si>
  <si>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</si>
  <si>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</si>
  <si>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</si>
  <si>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</si>
  <si>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</si>
  <si>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</si>
  <si>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</si>
  <si>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</si>
  <si>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</si>
  <si>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</si>
  <si>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</si>
  <si>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</si>
  <si>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</si>
  <si>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</si>
  <si>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</si>
  <si>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</si>
  <si>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</si>
  <si>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</si>
  <si>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</si>
  <si>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</si>
  <si>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</si>
  <si>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</si>
  <si>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</si>
  <si>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</si>
  <si>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</si>
  <si>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</si>
  <si>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</si>
  <si>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</si>
  <si>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</si>
  <si>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</si>
  <si>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</si>
  <si>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</si>
  <si>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</si>
  <si>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</si>
  <si>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</si>
  <si>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</si>
  <si>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</si>
  <si>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</si>
  <si>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</si>
  <si>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</si>
  <si>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</si>
  <si>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</si>
  <si>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</si>
  <si>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</si>
  <si>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</si>
  <si>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</si>
  <si>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</si>
  <si>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</si>
  <si>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</si>
  <si>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</si>
  <si>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</si>
  <si>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</si>
  <si>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</si>
  <si>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</si>
  <si>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</si>
  <si>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</si>
  <si>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</si>
  <si>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</si>
  <si>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</si>
  <si>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</si>
  <si>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</si>
  <si>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</si>
  <si>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</si>
  <si>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</si>
  <si>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</si>
  <si>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</si>
  <si>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</si>
  <si>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</si>
  <si>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</si>
  <si>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</si>
  <si>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</si>
  <si>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</si>
  <si>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</si>
  <si>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</si>
  <si>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</si>
  <si>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</si>
  <si>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</si>
  <si>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</si>
  <si>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</si>
  <si>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</si>
  <si>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</si>
  <si>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</si>
  <si>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</si>
  <si>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</si>
  <si>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</si>
  <si>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</si>
  <si>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</si>
  <si>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</si>
  <si>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</si>
  <si>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</si>
  <si>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</si>
  <si>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</si>
  <si>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</si>
  <si>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</si>
  <si>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</si>
  <si>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</si>
  <si>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</si>
  <si>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</si>
  <si>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</si>
  <si>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</si>
  <si>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</si>
  <si>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</si>
  <si>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</si>
  <si>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</si>
  <si>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</si>
  <si>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</si>
  <si>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</si>
  <si>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</si>
  <si>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</si>
  <si>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</si>
  <si>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</si>
  <si>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</si>
  <si>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</si>
  <si>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</si>
  <si>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</si>
  <si>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</si>
  <si>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</si>
  <si>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</si>
  <si>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</si>
  <si>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</si>
  <si>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</si>
  <si>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</si>
  <si>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</si>
  <si>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</si>
  <si>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</si>
  <si>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</si>
  <si>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</si>
  <si>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</si>
  <si>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</si>
  <si>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</si>
  <si>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</si>
  <si>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</si>
  <si>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</si>
  <si>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</si>
  <si>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</si>
  <si>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</si>
  <si>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</si>
  <si>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</si>
  <si>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</si>
  <si>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</si>
  <si>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</si>
  <si>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</si>
  <si>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</si>
  <si>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</si>
  <si>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</si>
  <si>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</si>
  <si>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</si>
  <si>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</si>
  <si>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</si>
  <si>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</si>
  <si>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</si>
  <si>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</si>
  <si>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</si>
  <si>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</si>
  <si>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</si>
  <si>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</si>
  <si>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</si>
  <si>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</si>
  <si>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</si>
  <si>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</si>
  <si>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</si>
  <si>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</si>
  <si>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</si>
  <si>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</si>
  <si>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</si>
  <si>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</si>
  <si>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</si>
  <si>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</si>
  <si>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</si>
  <si>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</si>
  <si>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</si>
  <si>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</si>
  <si>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</si>
  <si>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</si>
  <si>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</si>
  <si>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</si>
  <si>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</si>
  <si>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</si>
  <si>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</si>
  <si>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</si>
  <si>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</si>
  <si>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</si>
  <si>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</si>
  <si>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</si>
  <si>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</si>
  <si>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</si>
  <si>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</si>
  <si>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</si>
  <si>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</si>
  <si>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</si>
  <si>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</si>
  <si>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</si>
  <si>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</si>
  <si>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</si>
  <si>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</si>
  <si>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</si>
  <si>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</si>
  <si>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</si>
  <si>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</si>
  <si>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</si>
  <si>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</si>
  <si>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</si>
  <si>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</si>
  <si>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</si>
  <si>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</si>
  <si>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</si>
  <si>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</si>
  <si>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</si>
  <si>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</si>
  <si>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</si>
  <si>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</si>
  <si>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</si>
  <si>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</si>
  <si>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</si>
  <si>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</si>
  <si>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</si>
  <si>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</si>
  <si>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</si>
  <si>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</si>
  <si>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</si>
  <si>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</si>
  <si>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</si>
  <si>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</si>
  <si>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</si>
  <si>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</si>
  <si>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</si>
  <si>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</si>
  <si>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</si>
  <si>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</si>
  <si>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</si>
  <si>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</si>
  <si>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</si>
  <si>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</si>
  <si>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</si>
  <si>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</si>
  <si>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</si>
  <si>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</si>
  <si>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</si>
  <si>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</si>
  <si>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</si>
  <si>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</si>
  <si>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</si>
  <si>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</si>
  <si>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</si>
  <si>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</si>
  <si>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</si>
  <si>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</si>
  <si>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</si>
  <si>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</si>
  <si>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</si>
  <si>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</si>
  <si>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</si>
  <si>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</si>
  <si>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</si>
  <si>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</si>
  <si>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</si>
  <si>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</si>
  <si>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</si>
  <si>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</si>
  <si>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</si>
  <si>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</si>
  <si>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</si>
  <si>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</si>
  <si>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</si>
  <si>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</si>
  <si>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</si>
  <si>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</si>
  <si>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</si>
  <si>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</si>
  <si>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</si>
  <si>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</si>
  <si>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</si>
  <si>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</si>
  <si>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</si>
  <si>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</si>
  <si>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</si>
  <si>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</si>
  <si>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</si>
  <si>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</si>
  <si>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</si>
  <si>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</si>
  <si>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</si>
  <si>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</si>
  <si>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</si>
  <si>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</si>
  <si>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</si>
  <si>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</si>
  <si>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</si>
  <si>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</si>
  <si>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</si>
  <si>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</si>
  <si>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</si>
  <si>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</si>
  <si>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</si>
  <si>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</si>
  <si>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</si>
  <si>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</si>
  <si>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</si>
  <si>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</si>
  <si>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</si>
  <si>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</si>
  <si>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</si>
  <si>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</si>
  <si>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</si>
  <si>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</si>
  <si>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</si>
  <si>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</si>
  <si>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</si>
  <si>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</si>
  <si>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</si>
  <si>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</si>
  <si>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</si>
  <si>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</si>
  <si>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</si>
  <si>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</si>
  <si>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</si>
  <si>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</si>
  <si>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</si>
  <si>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</si>
  <si>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</si>
  <si>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</si>
  <si>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</si>
  <si>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</si>
  <si>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</si>
  <si>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</si>
  <si>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</si>
  <si>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</si>
  <si>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</si>
  <si>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</si>
  <si>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</si>
  <si>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</si>
  <si>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</si>
  <si>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</si>
  <si>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</si>
  <si>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</si>
  <si>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</si>
  <si>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</si>
  <si>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</si>
  <si>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</si>
  <si>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</si>
  <si>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</si>
  <si>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</si>
  <si>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</si>
  <si>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</si>
  <si>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</si>
  <si>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</si>
  <si>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</si>
  <si>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</si>
  <si>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</si>
  <si>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</si>
  <si>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</si>
  <si>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</si>
  <si>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</si>
  <si>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</si>
  <si>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</si>
  <si>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</si>
  <si>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</si>
  <si>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</si>
  <si>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</si>
  <si>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</si>
  <si>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</si>
  <si>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</si>
  <si>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</si>
  <si>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</si>
  <si>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</si>
  <si>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</si>
  <si>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</si>
  <si>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</si>
  <si>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</si>
  <si>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</si>
  <si>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</si>
  <si>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</si>
  <si>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</si>
  <si>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</si>
  <si>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</si>
  <si>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</si>
  <si>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</si>
  <si>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</si>
  <si>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</si>
  <si>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</si>
  <si>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</si>
  <si>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</si>
  <si>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</si>
  <si>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</si>
  <si>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</si>
  <si>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</si>
  <si>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</si>
  <si>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</si>
  <si>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</si>
  <si>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</si>
  <si>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</si>
  <si>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</si>
  <si>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</si>
  <si>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</si>
  <si>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</si>
  <si>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</si>
  <si>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</si>
  <si>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</si>
  <si>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</si>
  <si>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</si>
  <si>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</si>
  <si>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</si>
  <si>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</si>
  <si>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</si>
  <si>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</si>
  <si>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</si>
  <si>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</si>
  <si>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</si>
  <si>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</si>
  <si>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</si>
  <si>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</si>
  <si>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</si>
  <si>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</si>
  <si>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</si>
  <si>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</si>
  <si>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</si>
  <si>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</si>
  <si>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</si>
  <si>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</si>
  <si>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</si>
  <si>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</si>
  <si>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</si>
  <si>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</si>
  <si>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</si>
  <si>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</si>
  <si>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</si>
  <si>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</si>
  <si>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</si>
  <si>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</si>
  <si>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</si>
  <si>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</si>
  <si>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</si>
  <si>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</si>
  <si>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</si>
  <si>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</si>
  <si>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</si>
  <si>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</si>
  <si>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</si>
  <si>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</si>
  <si>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</si>
  <si>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</si>
  <si>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</si>
  <si>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</si>
  <si>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</si>
  <si>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</si>
  <si>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</si>
  <si>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</si>
  <si>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</si>
  <si>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</si>
  <si>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</si>
  <si>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</si>
  <si>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</si>
  <si>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</si>
  <si>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</si>
  <si>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</si>
  <si>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</si>
  <si>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</si>
  <si>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</si>
  <si>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</si>
  <si>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</si>
  <si>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</si>
  <si>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</si>
  <si>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</si>
  <si>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</si>
  <si>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</si>
  <si>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</si>
  <si>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</si>
  <si>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</si>
  <si>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</si>
  <si>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</si>
  <si>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</si>
  <si>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</si>
  <si>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</si>
  <si>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</si>
  <si>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</si>
  <si>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</si>
  <si>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</si>
  <si>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</si>
  <si>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</si>
  <si>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</si>
  <si>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</si>
  <si>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</si>
  <si>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</si>
  <si>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</si>
  <si>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</si>
  <si>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</si>
  <si>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</si>
  <si>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</si>
  <si>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</si>
  <si>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</si>
  <si>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</si>
  <si>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</si>
  <si>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</si>
  <si>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</si>
  <si>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</si>
  <si>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</si>
  <si>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</si>
  <si>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</si>
  <si>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</si>
  <si>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</si>
  <si>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</si>
  <si>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</si>
  <si>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</si>
  <si>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</si>
  <si>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</si>
  <si>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</si>
  <si>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</si>
  <si>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</si>
  <si>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</si>
  <si>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</si>
  <si>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</si>
  <si>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</si>
  <si>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</si>
  <si>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</si>
  <si>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</si>
  <si>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</si>
  <si>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</si>
  <si>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</si>
  <si>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</si>
  <si>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</si>
  <si>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</si>
  <si>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</si>
  <si>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</si>
  <si>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</si>
  <si>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</si>
  <si>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</si>
  <si>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</si>
  <si>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</si>
  <si>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</si>
  <si>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</si>
  <si>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</si>
  <si>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</si>
  <si>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</si>
  <si>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</si>
  <si>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</si>
  <si>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</si>
  <si>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</si>
  <si>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</si>
  <si>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</si>
  <si>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</si>
  <si>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</si>
  <si>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</si>
  <si>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</si>
  <si>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</si>
  <si>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</si>
  <si>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</si>
  <si>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</si>
  <si>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</si>
  <si>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</si>
  <si>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</si>
  <si>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</si>
  <si>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</si>
  <si>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</si>
  <si>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</si>
  <si>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</si>
  <si>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</si>
  <si>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</si>
  <si>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</si>
  <si>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</si>
  <si>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</si>
  <si>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</si>
  <si>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</si>
  <si>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</si>
  <si>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</si>
  <si>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</si>
  <si>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</si>
  <si>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</si>
  <si>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</si>
  <si>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</si>
  <si>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</si>
  <si>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</si>
  <si>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</si>
  <si>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</si>
  <si>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</si>
  <si>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</si>
  <si>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</si>
  <si>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</si>
  <si>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</si>
  <si>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</si>
  <si>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</si>
  <si>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</si>
  <si>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</si>
  <si>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</si>
  <si>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</si>
  <si>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</si>
  <si>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</si>
  <si>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</si>
  <si>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</si>
  <si>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</si>
  <si>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</si>
  <si>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</si>
  <si>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</si>
  <si>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</si>
  <si>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</si>
  <si>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</si>
  <si>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</si>
  <si>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</si>
  <si>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</si>
  <si>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</si>
  <si>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</si>
  <si>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</si>
  <si>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</si>
  <si>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</si>
  <si>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</si>
  <si>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</si>
  <si>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</si>
  <si>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</si>
  <si>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</si>
  <si>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</si>
  <si>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</si>
  <si>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</si>
  <si>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</si>
  <si>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</si>
  <si>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</si>
  <si>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</si>
  <si>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</si>
  <si>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</si>
  <si>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</si>
  <si>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</si>
  <si>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</si>
  <si>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</si>
  <si>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</si>
  <si>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</si>
  <si>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</si>
  <si>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</si>
  <si>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</si>
  <si>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</si>
  <si>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</si>
  <si>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</si>
  <si>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</si>
  <si>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</si>
  <si>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</si>
  <si>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</si>
  <si>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</si>
  <si>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</si>
  <si>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</si>
  <si>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</si>
  <si>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</si>
  <si>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</si>
  <si>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</si>
  <si>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</si>
  <si>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</si>
  <si>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</si>
  <si>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</si>
  <si>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</si>
  <si>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</si>
  <si>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</si>
  <si>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</si>
  <si>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</si>
  <si>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</si>
  <si>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</si>
  <si>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</si>
  <si>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</si>
  <si>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</si>
  <si>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</si>
  <si>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</si>
  <si>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</si>
  <si>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</si>
  <si>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</si>
  <si>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</si>
  <si>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</si>
  <si>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</si>
  <si>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</si>
  <si>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</si>
  <si>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</si>
  <si>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</si>
  <si>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</si>
  <si>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</si>
  <si>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</si>
  <si>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</si>
  <si>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</si>
  <si>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</si>
  <si>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</si>
  <si>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</si>
  <si>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</si>
  <si>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</si>
  <si>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</si>
  <si>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</si>
  <si>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</si>
  <si>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</si>
  <si>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</si>
  <si>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</si>
  <si>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</si>
  <si>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</si>
  <si>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</si>
  <si>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</si>
  <si>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</si>
  <si>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</si>
  <si>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</si>
  <si>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</si>
  <si>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</si>
  <si>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</si>
  <si>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</si>
  <si>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</si>
  <si>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</si>
  <si>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</si>
  <si>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</si>
  <si>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</si>
  <si>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</si>
  <si>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</si>
  <si>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</si>
  <si>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</si>
  <si>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</si>
  <si>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</si>
  <si>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</si>
  <si>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</si>
  <si>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</si>
  <si>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</si>
  <si>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</si>
  <si>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</si>
  <si>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</si>
  <si>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</si>
  <si>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</si>
  <si>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</si>
  <si>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</si>
  <si>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</si>
  <si>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</si>
  <si>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</si>
  <si>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</si>
  <si>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</si>
  <si>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</si>
  <si>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</si>
  <si>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</si>
  <si>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</si>
  <si>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</si>
  <si>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</si>
  <si>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</si>
  <si>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</si>
  <si>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</si>
  <si>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</si>
  <si>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</si>
  <si>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</si>
  <si>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</si>
  <si>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</si>
  <si>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</si>
  <si>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</si>
  <si>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</si>
  <si>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</si>
  <si>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</si>
  <si>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</si>
  <si>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</si>
  <si>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</si>
  <si>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</si>
  <si>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</si>
  <si>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</si>
  <si>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</si>
  <si>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</si>
  <si>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</si>
  <si>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</si>
  <si>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</si>
  <si>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</si>
  <si>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</si>
  <si>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</si>
  <si>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</si>
  <si>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</si>
  <si>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</si>
  <si>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</si>
  <si>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</si>
  <si>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</si>
  <si>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</si>
  <si>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</si>
  <si>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</si>
  <si>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</si>
  <si>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</si>
  <si>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</si>
  <si>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</si>
  <si>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</si>
  <si>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</si>
  <si>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</si>
  <si>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</si>
  <si>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</si>
  <si>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</si>
  <si>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</si>
  <si>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</si>
  <si>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</si>
  <si>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</si>
  <si>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</si>
  <si>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</si>
  <si>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</si>
  <si>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</si>
  <si>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</si>
  <si>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</si>
  <si>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</si>
  <si>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</si>
  <si>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</si>
  <si>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</si>
  <si>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</si>
  <si>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</si>
  <si>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</si>
  <si>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</si>
  <si>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</si>
  <si>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</si>
  <si>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</si>
  <si>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</si>
  <si>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</si>
  <si>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</si>
  <si>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</si>
  <si>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</si>
  <si>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</si>
  <si>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</si>
  <si>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</si>
  <si>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</si>
  <si>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</si>
  <si>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</si>
  <si>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</si>
  <si>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</si>
  <si>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</si>
  <si>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</si>
  <si>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</si>
  <si>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</si>
  <si>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</si>
  <si>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</si>
  <si>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</si>
  <si>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</si>
  <si>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</si>
  <si>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</si>
  <si>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</si>
  <si>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</si>
  <si>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</si>
  <si>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</si>
  <si>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</si>
  <si>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</si>
  <si>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</si>
  <si>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</si>
  <si>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</si>
  <si>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</si>
  <si>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</si>
  <si>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</si>
  <si>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</si>
  <si>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</si>
  <si>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</si>
  <si>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</si>
  <si>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</si>
  <si>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</si>
  <si>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</si>
  <si>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</si>
  <si>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</si>
  <si>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</si>
  <si>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</si>
  <si>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</si>
  <si>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</si>
  <si>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</si>
  <si>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</si>
  <si>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</si>
  <si>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</si>
  <si>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</si>
  <si>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</si>
  <si>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</si>
  <si>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</si>
  <si>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</si>
  <si>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</si>
  <si>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</si>
  <si>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</si>
  <si>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</si>
  <si>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</si>
  <si>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</si>
  <si>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</si>
  <si>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</si>
  <si>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</si>
  <si>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</si>
  <si>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</si>
  <si>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</si>
  <si>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</si>
  <si>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</si>
  <si>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</si>
  <si>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</si>
  <si>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</si>
  <si>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</si>
  <si>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</si>
  <si>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</si>
  <si>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</si>
  <si>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</si>
  <si>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</si>
  <si>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</si>
  <si>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</si>
  <si>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</si>
  <si>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</si>
  <si>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</si>
  <si>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</si>
  <si>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</si>
  <si>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</si>
  <si>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</si>
  <si>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</si>
  <si>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</si>
  <si>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</si>
  <si>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</si>
  <si>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</si>
  <si>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</si>
  <si>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</si>
  <si>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</si>
  <si>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</si>
  <si>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</si>
  <si>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</si>
  <si>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</si>
  <si>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</si>
  <si>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</si>
  <si>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</si>
  <si>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</si>
  <si>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</si>
  <si>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</si>
  <si>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</si>
  <si>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</si>
  <si>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</si>
  <si>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</si>
  <si>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</si>
  <si>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</si>
  <si>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</si>
  <si>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</si>
  <si>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</si>
  <si>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</si>
  <si>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</si>
  <si>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</si>
  <si>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</si>
  <si>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</si>
  <si>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</si>
  <si>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</si>
  <si>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</si>
  <si>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</si>
  <si>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</si>
  <si>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</si>
  <si>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</si>
  <si>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</si>
  <si>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</si>
  <si>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</si>
  <si>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</si>
  <si>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</si>
  <si>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</si>
  <si>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</si>
  <si>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</si>
  <si>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</si>
  <si>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</si>
  <si>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</si>
  <si>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</si>
  <si>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</si>
  <si>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</si>
  <si>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</si>
  <si>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</si>
  <si>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</si>
  <si>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</si>
  <si>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</si>
  <si>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</si>
  <si>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</si>
  <si>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</si>
  <si>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</si>
  <si>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</si>
  <si>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</si>
  <si>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</si>
  <si>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</si>
  <si>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</si>
  <si>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</si>
  <si>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</si>
  <si>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</si>
  <si>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</si>
  <si>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</si>
  <si>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</si>
  <si>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</si>
  <si>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</si>
  <si>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</si>
  <si>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</si>
  <si>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</si>
  <si>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</si>
  <si>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</si>
  <si>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</si>
  <si>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</si>
  <si>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</si>
  <si>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</si>
  <si>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</si>
  <si>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</si>
  <si>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</si>
  <si>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</si>
  <si>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</si>
  <si>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</si>
  <si>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</si>
  <si>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</si>
  <si>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</si>
  <si>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</si>
  <si>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</si>
  <si>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</si>
  <si>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</si>
  <si>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</si>
  <si>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</si>
  <si>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</si>
  <si>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</si>
  <si>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</si>
  <si>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</si>
  <si>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</si>
  <si>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</si>
  <si>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</si>
  <si>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</si>
  <si>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</si>
  <si>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</si>
  <si>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</si>
  <si>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</si>
  <si>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</si>
  <si>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</si>
  <si>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</si>
  <si>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</si>
  <si>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</si>
  <si>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</si>
  <si>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</si>
  <si>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</si>
  <si>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</si>
  <si>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</si>
  <si>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</si>
  <si>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</si>
  <si>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</si>
  <si>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</si>
  <si>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</si>
  <si>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</si>
  <si>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</si>
  <si>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</si>
  <si>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</si>
  <si>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</si>
  <si>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</si>
  <si>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</si>
  <si>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</si>
  <si>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</si>
  <si>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</si>
  <si>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</si>
  <si>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</si>
  <si>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</si>
  <si>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</si>
  <si>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</si>
  <si>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</si>
  <si>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</si>
  <si>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</si>
  <si>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</si>
  <si>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</si>
  <si>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</si>
  <si>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</si>
  <si>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</si>
  <si>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</si>
  <si>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</si>
  <si>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</si>
  <si>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</si>
  <si>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</si>
  <si>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</si>
  <si>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</si>
  <si>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</si>
  <si>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</si>
  <si>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</si>
  <si>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</si>
  <si>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</si>
  <si>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</si>
  <si>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</si>
  <si>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</si>
  <si>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</si>
  <si>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</si>
  <si>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</si>
  <si>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</si>
  <si>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</si>
  <si>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</si>
  <si>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</si>
  <si>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</si>
  <si>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</si>
  <si>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</si>
  <si>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</si>
  <si>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</si>
  <si>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</si>
  <si>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</si>
  <si>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</si>
  <si>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</si>
  <si>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</si>
  <si>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</si>
  <si>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</si>
  <si>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</si>
  <si>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</si>
  <si>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</si>
  <si>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</si>
  <si>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</si>
  <si>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</si>
  <si>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</si>
  <si>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</si>
  <si>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</si>
  <si>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</si>
  <si>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</si>
  <si>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</si>
  <si>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</si>
  <si>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</si>
  <si>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</si>
  <si>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</si>
  <si>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</si>
  <si>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</si>
  <si>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</si>
  <si>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</si>
  <si>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</si>
  <si>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</si>
  <si>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</si>
  <si>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</si>
  <si>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</si>
  <si>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</si>
  <si>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</si>
  <si>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</si>
  <si>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</si>
  <si>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</si>
  <si>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</si>
  <si>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</si>
  <si>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</si>
  <si>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</si>
  <si>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</si>
  <si>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</si>
  <si>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</si>
  <si>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</si>
  <si>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</si>
  <si>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</si>
  <si>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</si>
  <si>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</si>
  <si>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</si>
  <si>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</si>
  <si>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</si>
  <si>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</si>
  <si>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</si>
  <si>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</si>
  <si>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</si>
  <si>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</si>
  <si>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</si>
  <si>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</si>
  <si>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</si>
  <si>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</si>
  <si>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</si>
  <si>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</si>
  <si>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</si>
  <si>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</si>
  <si>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</si>
  <si>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</si>
  <si>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</si>
  <si>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</si>
  <si>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</si>
  <si>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</si>
  <si>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</si>
  <si>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</si>
  <si>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</si>
  <si>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</si>
  <si>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</si>
  <si>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</si>
  <si>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</si>
  <si>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</si>
  <si>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</si>
  <si>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</si>
  <si>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</si>
  <si>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</si>
  <si>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</si>
  <si>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</si>
  <si>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</si>
  <si>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</si>
  <si>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</si>
  <si>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</si>
  <si>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</si>
  <si>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</si>
  <si>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</si>
  <si>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</si>
  <si>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</si>
  <si>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</si>
  <si>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</si>
  <si>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</si>
  <si>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</si>
  <si>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</si>
  <si>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</si>
  <si>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</si>
  <si>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</si>
  <si>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</si>
  <si>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</si>
  <si>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</si>
  <si>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</si>
  <si>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</si>
  <si>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</si>
  <si>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</si>
  <si>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</si>
  <si>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</si>
  <si>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</si>
  <si>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</si>
  <si>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</si>
  <si>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</si>
  <si>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</si>
  <si>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</si>
  <si>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</si>
  <si>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</si>
  <si>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</si>
  <si>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</si>
  <si>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</si>
  <si>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</si>
  <si>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</si>
  <si>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</si>
  <si>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</si>
  <si>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</si>
  <si>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</si>
  <si>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</si>
  <si>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</si>
  <si>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</si>
  <si>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</si>
  <si>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</si>
  <si>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</si>
  <si>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</si>
  <si>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</si>
  <si>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</si>
  <si>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</si>
  <si>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</si>
  <si>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</si>
  <si>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</si>
  <si>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</si>
  <si>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</si>
  <si>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</si>
  <si>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</si>
  <si>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</si>
  <si>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</si>
  <si>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</si>
  <si>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</si>
  <si>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</si>
  <si>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</si>
  <si>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</si>
  <si>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</si>
  <si>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</si>
  <si>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</si>
  <si>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</si>
  <si>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</si>
  <si>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</si>
  <si>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</si>
  <si>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</si>
  <si>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</si>
  <si>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</si>
  <si>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</si>
  <si>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</si>
  <si>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</si>
  <si>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</si>
  <si>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</si>
  <si>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</si>
  <si>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</si>
  <si>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</si>
  <si>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</si>
  <si>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</si>
  <si>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</si>
  <si>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</si>
  <si>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</si>
  <si>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</si>
  <si>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</si>
  <si>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</si>
  <si>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</si>
  <si>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</si>
  <si>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</si>
  <si>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</si>
  <si>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</si>
  <si>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</si>
  <si>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</si>
  <si>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</si>
  <si>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</si>
  <si>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</si>
  <si>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</si>
  <si>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</si>
  <si>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</si>
  <si>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</si>
  <si>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</si>
  <si>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</si>
  <si>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</si>
  <si>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</si>
  <si>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</si>
  <si>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</si>
  <si>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</si>
  <si>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</si>
  <si>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</si>
  <si>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</si>
  <si>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</si>
  <si>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</si>
  <si>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</si>
  <si>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</si>
  <si>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</si>
  <si>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</si>
  <si>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</si>
  <si>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</si>
  <si>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</si>
  <si>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</si>
  <si>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</si>
  <si>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</si>
  <si>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</si>
  <si>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</si>
  <si>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</si>
  <si>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</si>
  <si>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</si>
  <si>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</si>
  <si>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</si>
  <si>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</si>
  <si>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</si>
  <si>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</si>
  <si>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</si>
  <si>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</si>
  <si>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</si>
  <si>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</si>
  <si>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</si>
  <si>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</si>
  <si>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</si>
  <si>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</si>
  <si>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</si>
  <si>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</si>
  <si>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</si>
  <si>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</si>
  <si>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</si>
  <si>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</si>
  <si>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</si>
  <si>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</si>
  <si>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</si>
  <si>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</si>
  <si>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</si>
  <si>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</si>
  <si>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</si>
  <si>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</si>
  <si>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</si>
  <si>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</si>
  <si>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</si>
  <si>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</si>
  <si>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</si>
  <si>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</si>
  <si>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</si>
  <si>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</si>
  <si>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</si>
  <si>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</si>
  <si>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</si>
  <si>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</si>
  <si>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</si>
  <si>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</si>
  <si>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</si>
  <si>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</si>
  <si>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</si>
  <si>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</si>
  <si>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</si>
  <si>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</si>
  <si>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</si>
  <si>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</si>
  <si>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</si>
  <si>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</si>
  <si>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</si>
  <si>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</si>
  <si>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</si>
  <si>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</si>
  <si>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</si>
  <si>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</si>
  <si>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</si>
  <si>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</si>
  <si>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</si>
  <si>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</si>
  <si>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</si>
  <si>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</si>
  <si>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</si>
  <si>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</si>
  <si>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</si>
  <si>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</si>
  <si>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</si>
  <si>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</si>
  <si>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</si>
  <si>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</si>
  <si>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</si>
  <si>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</si>
  <si>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</si>
  <si>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</si>
  <si>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</si>
  <si>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</si>
  <si>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</si>
  <si>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</si>
  <si>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</si>
  <si>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</si>
  <si>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</si>
  <si>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</si>
  <si>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</si>
  <si>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</si>
  <si>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</si>
  <si>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</si>
  <si>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</si>
  <si>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</si>
  <si>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</si>
  <si>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</si>
  <si>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</si>
  <si>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</si>
  <si>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</si>
  <si>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</si>
  <si>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</si>
  <si>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</si>
  <si>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</si>
  <si>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</si>
  <si>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</si>
  <si>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</si>
  <si>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</si>
  <si>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</si>
  <si>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</si>
  <si>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</si>
  <si>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</si>
  <si>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</si>
  <si>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</si>
  <si>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</si>
  <si>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</si>
  <si>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</si>
  <si>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</si>
  <si>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</si>
  <si>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</si>
  <si>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</si>
  <si>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</si>
  <si>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</si>
  <si>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</si>
  <si>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</si>
  <si>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</si>
  <si>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</si>
  <si>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</si>
  <si>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</si>
  <si>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</si>
  <si>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</si>
  <si>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</si>
  <si>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</si>
  <si>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</si>
  <si>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</si>
  <si>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</si>
  <si>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</si>
  <si>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</si>
  <si>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</si>
  <si>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</si>
  <si>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</si>
  <si>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</si>
  <si>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</si>
  <si>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</si>
  <si>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</si>
  <si>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</si>
  <si>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</si>
  <si>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</si>
  <si>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</si>
  <si>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</si>
  <si>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</si>
  <si>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</si>
  <si>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</si>
  <si>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</si>
  <si>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</si>
  <si>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</si>
  <si>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</si>
  <si>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</si>
  <si>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</si>
  <si>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</si>
  <si>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</si>
  <si>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</si>
  <si>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</si>
  <si>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</si>
  <si>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</si>
  <si>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</si>
  <si>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</si>
  <si>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</si>
  <si>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</si>
  <si>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</si>
  <si>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</si>
  <si>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</si>
  <si>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</si>
  <si>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</si>
  <si>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</si>
  <si>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</si>
  <si>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</si>
  <si>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</si>
  <si>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</si>
  <si>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</si>
  <si>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</si>
  <si>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</si>
  <si>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</si>
  <si>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</si>
  <si>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</si>
  <si>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</si>
  <si>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</si>
  <si>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</si>
  <si>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</si>
  <si>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</si>
  <si>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</si>
  <si>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</si>
  <si>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</si>
  <si>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</si>
  <si>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</si>
  <si>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</si>
  <si>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</si>
  <si>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</si>
  <si>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</si>
  <si>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</si>
  <si>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</si>
  <si>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</si>
  <si>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</si>
  <si>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</si>
  <si>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</si>
  <si>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</si>
  <si>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</si>
  <si>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</si>
  <si>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</si>
  <si>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</si>
  <si>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</si>
  <si>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</si>
  <si>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</si>
  <si>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</si>
  <si>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</si>
  <si>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</si>
  <si>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</si>
  <si>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</si>
  <si>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</si>
  <si>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</si>
  <si>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</si>
  <si>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</si>
  <si>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</si>
  <si>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</si>
  <si>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</si>
  <si>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</si>
  <si>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</si>
  <si>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</si>
  <si>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</si>
  <si>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</si>
  <si>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</si>
  <si>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</si>
  <si>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</si>
  <si>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</si>
  <si>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</si>
  <si>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</si>
  <si>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</si>
  <si>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</si>
  <si>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</si>
  <si>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</si>
  <si>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</si>
  <si>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</si>
  <si>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</si>
  <si>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</si>
  <si>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</si>
  <si>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</si>
  <si>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</si>
  <si>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</si>
  <si>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</si>
  <si>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</si>
  <si>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</si>
  <si>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</si>
  <si>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</si>
  <si>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</si>
  <si>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</si>
  <si>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</si>
  <si>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</si>
  <si>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</si>
  <si>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</si>
  <si>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</si>
  <si>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</si>
  <si>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</si>
  <si>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</si>
  <si>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</si>
  <si>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</si>
  <si>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</si>
  <si>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</si>
  <si>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</si>
  <si>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</si>
  <si>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</si>
  <si>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</si>
  <si>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</si>
  <si>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</si>
  <si>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</si>
  <si>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</si>
  <si>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</si>
  <si>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</si>
  <si>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</si>
  <si>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</si>
  <si>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</si>
  <si>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</si>
  <si>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</si>
  <si>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</si>
  <si>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</si>
  <si>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</si>
  <si>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</si>
  <si>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</si>
  <si>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</si>
  <si>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</si>
  <si>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</si>
  <si>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</si>
  <si>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</si>
  <si>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</si>
  <si>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</si>
  <si>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</si>
  <si>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</si>
  <si>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</si>
  <si>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</si>
  <si>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</si>
  <si>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</si>
  <si>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</si>
  <si>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</si>
  <si>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</si>
  <si>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</si>
  <si>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</si>
  <si>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</si>
  <si>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</si>
  <si>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</si>
  <si>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</si>
  <si>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</si>
  <si>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</si>
  <si>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</si>
  <si>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</si>
  <si>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</si>
  <si>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</si>
  <si>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</si>
  <si>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</si>
  <si>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</si>
  <si>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</si>
  <si>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</si>
  <si>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</si>
  <si>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</si>
  <si>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</si>
  <si>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</si>
  <si>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</si>
  <si>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</si>
  <si>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</si>
  <si>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</si>
  <si>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</si>
  <si>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</si>
  <si>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</si>
  <si>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</si>
  <si>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</si>
  <si>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</si>
  <si>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</si>
  <si>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</si>
  <si>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</si>
  <si>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</si>
  <si>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</si>
  <si>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</si>
  <si>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</si>
  <si>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</si>
  <si>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</si>
  <si>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</si>
  <si>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</si>
  <si>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</si>
  <si>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</si>
  <si>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</si>
  <si>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</si>
  <si>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</si>
  <si>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</si>
  <si>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</si>
  <si>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</si>
  <si>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</si>
  <si>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</si>
  <si>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</si>
  <si>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</si>
  <si>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</si>
  <si>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</si>
  <si>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</si>
  <si>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</si>
  <si>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</si>
  <si>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</si>
  <si>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</si>
  <si>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</si>
  <si>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</si>
  <si>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</si>
  <si>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</si>
  <si>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</si>
  <si>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</si>
  <si>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</si>
  <si>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</si>
  <si>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</si>
  <si>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</si>
  <si>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</si>
  <si>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</si>
  <si>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</si>
  <si>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</si>
  <si>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</si>
  <si>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</si>
  <si>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</si>
  <si>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</si>
  <si>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</si>
  <si>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</si>
  <si>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</si>
  <si>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</si>
  <si>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</si>
  <si>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</si>
  <si>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</si>
  <si>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</si>
  <si>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</si>
  <si>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</si>
  <si>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</si>
  <si>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</si>
  <si>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</si>
  <si>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</si>
  <si>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</si>
  <si>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</si>
  <si>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</si>
  <si>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</si>
  <si>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</si>
  <si>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</si>
  <si>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</si>
  <si>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</si>
  <si>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</si>
  <si>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</si>
  <si>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</si>
  <si>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</si>
  <si>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</si>
  <si>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</si>
  <si>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</si>
  <si>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</si>
  <si>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</si>
  <si>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</si>
  <si>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</si>
  <si>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</si>
  <si>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</si>
  <si>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</si>
  <si>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</si>
  <si>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</si>
  <si>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</si>
  <si>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</si>
  <si>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</si>
  <si>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</si>
  <si>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</si>
  <si>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</si>
  <si>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</si>
  <si>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</si>
  <si>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</si>
  <si>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</si>
  <si>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</si>
  <si>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</si>
  <si>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</si>
  <si>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</si>
  <si>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</si>
  <si>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</si>
  <si>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</si>
  <si>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</si>
  <si>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</si>
  <si>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</si>
  <si>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</si>
  <si>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</si>
  <si>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</si>
  <si>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</si>
  <si>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</si>
  <si>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</si>
  <si>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</si>
  <si>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</si>
  <si>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</si>
  <si>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</si>
  <si>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</si>
  <si>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</si>
  <si>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</si>
  <si>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</si>
  <si>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</si>
  <si>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</si>
  <si>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</si>
  <si>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</si>
  <si>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</si>
  <si>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</si>
  <si>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</si>
  <si>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</si>
  <si>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</si>
  <si>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</si>
  <si>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</si>
  <si>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</si>
  <si>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</si>
  <si>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</si>
  <si>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</si>
  <si>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</si>
  <si>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</si>
  <si>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</si>
  <si>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</si>
  <si>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</si>
  <si>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</si>
  <si>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</si>
  <si>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</si>
  <si>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</si>
  <si>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</si>
  <si>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</si>
  <si>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</si>
  <si>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</si>
  <si>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</si>
  <si>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</si>
  <si>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</si>
  <si>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</si>
  <si>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</si>
  <si>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</si>
  <si>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</si>
  <si>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</si>
  <si>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</si>
  <si>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</si>
  <si>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</si>
  <si>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</si>
  <si>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</si>
  <si>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</si>
  <si>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</si>
  <si>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</si>
  <si>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</si>
  <si>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</si>
  <si>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</si>
  <si>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</si>
  <si>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</si>
  <si>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</si>
  <si>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</si>
  <si>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</si>
  <si>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</si>
  <si>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</si>
  <si>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</si>
  <si>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</si>
  <si>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</si>
  <si>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</si>
  <si>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</si>
  <si>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</si>
  <si>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</si>
  <si>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</si>
  <si>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</si>
  <si>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</si>
  <si>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</si>
  <si>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</si>
  <si>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</si>
  <si>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</si>
  <si>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</si>
  <si>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</si>
  <si>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</si>
  <si>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</si>
  <si>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</si>
  <si>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</si>
  <si>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</si>
  <si>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</si>
  <si>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</si>
  <si>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</si>
  <si>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</si>
  <si>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</si>
  <si>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</si>
  <si>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</si>
  <si>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</si>
  <si>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</si>
  <si>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</si>
  <si>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</si>
  <si>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</si>
  <si>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</si>
  <si>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</si>
  <si>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</si>
  <si>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</si>
  <si>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</si>
  <si>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</si>
  <si>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</si>
  <si>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</si>
  <si>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</si>
  <si>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</si>
  <si>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</si>
  <si>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</si>
  <si>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</si>
  <si>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</si>
  <si>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</si>
  <si>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</si>
  <si>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</si>
  <si>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</si>
  <si>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</si>
  <si>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</si>
  <si>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</si>
  <si>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</si>
  <si>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</si>
  <si>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</si>
  <si>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</si>
  <si>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</si>
  <si>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</si>
  <si>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</si>
  <si>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</si>
  <si>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</si>
  <si>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</si>
  <si>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</si>
  <si>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</si>
  <si>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</si>
  <si>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</si>
  <si>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</si>
  <si>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</si>
  <si>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</si>
  <si>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</si>
  <si>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</si>
  <si>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</si>
  <si>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</si>
  <si>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</si>
  <si>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</si>
  <si>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</si>
  <si>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</si>
  <si>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</si>
  <si>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</si>
  <si>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</si>
  <si>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</si>
  <si>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</si>
  <si>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</si>
  <si>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</si>
  <si>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</si>
  <si>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</si>
  <si>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</si>
  <si>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</si>
  <si>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</si>
  <si>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</si>
  <si>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</si>
  <si>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</si>
  <si>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</si>
  <si>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</si>
  <si>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</si>
  <si>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</si>
  <si>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</si>
  <si>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</si>
  <si>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</si>
  <si>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</si>
  <si>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</si>
  <si>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</si>
  <si>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</si>
  <si>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</si>
  <si>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</si>
  <si>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</si>
  <si>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</si>
  <si>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</si>
  <si>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</si>
  <si>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</si>
  <si>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</si>
  <si>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</si>
  <si>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</si>
  <si>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</si>
  <si>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</si>
  <si>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</si>
  <si>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</si>
  <si>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</si>
  <si>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</si>
  <si>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</si>
  <si>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</si>
  <si>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</si>
  <si>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</si>
  <si>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</si>
  <si>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</si>
  <si>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</si>
  <si>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</si>
  <si>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</si>
  <si>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</si>
  <si>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</si>
  <si>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</si>
  <si>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</si>
  <si>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</si>
  <si>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</si>
  <si>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</si>
  <si>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</si>
  <si>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</si>
  <si>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</si>
  <si>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</si>
  <si>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</si>
  <si>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</si>
  <si>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</si>
  <si>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</si>
  <si>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</si>
  <si>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</si>
  <si>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</si>
  <si>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</si>
  <si>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</si>
  <si>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</si>
  <si>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</si>
  <si>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</si>
  <si>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</si>
  <si>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</si>
  <si>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</si>
  <si>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</si>
  <si>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</si>
  <si>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</si>
  <si>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</si>
  <si>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</si>
  <si>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</si>
  <si>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</si>
  <si>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</si>
  <si>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</si>
  <si>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</si>
  <si>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</si>
  <si>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</si>
  <si>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</si>
  <si>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</si>
  <si>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</si>
  <si>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</si>
  <si>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</si>
  <si>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</si>
  <si>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</si>
  <si>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</si>
  <si>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</si>
  <si>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</si>
  <si>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</si>
  <si>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</si>
  <si>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</si>
  <si>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</si>
  <si>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</si>
  <si>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</si>
  <si>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</si>
  <si>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</si>
  <si>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</si>
  <si>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</si>
  <si>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</si>
  <si>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</si>
  <si>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</si>
  <si>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</si>
  <si>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</si>
  <si>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</si>
  <si>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</si>
  <si>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</si>
  <si>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</si>
  <si>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</si>
  <si>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</si>
  <si>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</si>
  <si>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</si>
  <si>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</si>
  <si>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</si>
  <si>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</si>
  <si>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</si>
  <si>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</si>
  <si>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</si>
  <si>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</si>
  <si>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</si>
  <si>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</si>
  <si>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</si>
  <si>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</si>
  <si>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</si>
  <si>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</si>
  <si>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</si>
  <si>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</si>
  <si>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</si>
  <si>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</si>
  <si>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</si>
  <si>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</si>
  <si>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</si>
  <si>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</si>
  <si>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</si>
  <si>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</si>
  <si>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</si>
  <si>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</si>
  <si>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</si>
  <si>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</si>
  <si>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</si>
  <si>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</si>
  <si>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</si>
  <si>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</si>
  <si>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</si>
  <si>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</si>
  <si>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</si>
  <si>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</si>
  <si>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</si>
  <si>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</si>
  <si>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</si>
  <si>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</si>
  <si>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</si>
  <si>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</si>
  <si>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</si>
  <si>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</si>
  <si>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</si>
  <si>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</si>
  <si>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</si>
  <si>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</si>
  <si>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</si>
  <si>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</si>
  <si>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</si>
  <si>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</si>
  <si>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</si>
  <si>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</si>
  <si>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</si>
  <si>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</si>
  <si>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</si>
  <si>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</si>
  <si>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</si>
  <si>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</si>
  <si>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</si>
  <si>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</si>
  <si>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</si>
  <si>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</si>
  <si>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</si>
  <si>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</si>
  <si>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</si>
  <si>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</si>
  <si>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</si>
  <si>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</si>
  <si>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</si>
  <si>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</si>
  <si>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</si>
  <si>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</si>
  <si>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</si>
  <si>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</si>
  <si>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</si>
  <si>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</si>
  <si>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</si>
  <si>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</si>
  <si>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</si>
  <si>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</si>
  <si>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</si>
  <si>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</si>
  <si>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</si>
  <si>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</si>
  <si>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</si>
  <si>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</si>
  <si>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</si>
  <si>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</si>
  <si>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</si>
  <si>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</si>
  <si>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</si>
  <si>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</si>
  <si>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</si>
  <si>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</si>
  <si>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</si>
  <si>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</si>
  <si>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</si>
  <si>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</si>
  <si>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</si>
  <si>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</si>
  <si>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</si>
  <si>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</si>
  <si>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</si>
  <si>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</si>
  <si>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</si>
  <si>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</si>
  <si>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</si>
  <si>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</si>
  <si>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</si>
  <si>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</si>
  <si>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</si>
  <si>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</si>
  <si>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</si>
  <si>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</si>
  <si>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</si>
  <si>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</si>
  <si>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</si>
  <si>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</si>
  <si>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</si>
  <si>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</si>
  <si>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</si>
  <si>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</si>
  <si>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</si>
  <si>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</si>
  <si>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</si>
  <si>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</si>
  <si>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</si>
  <si>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</si>
  <si>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</si>
  <si>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</si>
  <si>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</si>
  <si>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</si>
  <si>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</si>
  <si>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</si>
  <si>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</si>
  <si>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</si>
  <si>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</si>
  <si>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</si>
  <si>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</si>
  <si>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</si>
  <si>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</si>
  <si>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</si>
  <si>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</si>
  <si>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</si>
  <si>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</si>
  <si>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</si>
  <si>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</si>
  <si>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</si>
  <si>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</si>
  <si>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</si>
  <si>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</si>
  <si>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</si>
  <si>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</si>
  <si>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</si>
  <si>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</si>
  <si>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</si>
  <si>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</si>
  <si>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</si>
  <si>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</si>
  <si>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</si>
  <si>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</si>
  <si>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</si>
  <si>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</si>
  <si>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</si>
  <si>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</si>
  <si>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</si>
  <si>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</si>
  <si>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</si>
  <si>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</si>
  <si>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</si>
  <si>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</si>
  <si>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</si>
  <si>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</si>
  <si>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</si>
  <si>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</si>
  <si>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</si>
  <si>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</si>
  <si>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</si>
  <si>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</si>
  <si>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</si>
  <si>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</si>
  <si>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</si>
  <si>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</si>
  <si>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</si>
  <si>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</si>
  <si>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</si>
  <si>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</si>
  <si>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</si>
  <si>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</si>
  <si>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</si>
  <si>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</si>
  <si>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</si>
  <si>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</si>
  <si>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</si>
  <si>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</si>
  <si>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</si>
  <si>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</si>
  <si>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</si>
  <si>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</si>
  <si>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</si>
  <si>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</si>
  <si>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</si>
  <si>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</si>
  <si>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</si>
  <si>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</si>
  <si>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</si>
  <si>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</si>
  <si>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</si>
  <si>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</si>
  <si>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</si>
  <si>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</si>
  <si>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</si>
  <si>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</si>
  <si>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</si>
  <si>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</si>
  <si>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</si>
  <si>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</si>
  <si>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</si>
  <si>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</si>
  <si>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</si>
  <si>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</si>
  <si>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</si>
  <si>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</si>
  <si>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</si>
  <si>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</si>
  <si>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</si>
  <si>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</si>
  <si>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</si>
  <si>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</si>
  <si>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</si>
  <si>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</si>
  <si>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</si>
  <si>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</si>
  <si>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</si>
  <si>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</si>
  <si>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</si>
  <si>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</si>
  <si>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</si>
  <si>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</si>
  <si>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</si>
  <si>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</si>
  <si>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</si>
  <si>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</si>
  <si>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</si>
  <si>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</si>
  <si>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</si>
  <si>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</si>
  <si>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</si>
  <si>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</si>
  <si>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</si>
  <si>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</si>
  <si>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</si>
  <si>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</si>
  <si>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</si>
  <si>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</si>
  <si>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</si>
  <si>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</si>
  <si>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</si>
  <si>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</si>
  <si>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</si>
  <si>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</si>
  <si>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</si>
  <si>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</si>
  <si>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</si>
  <si>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</si>
  <si>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</si>
  <si>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</si>
  <si>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</si>
  <si>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</si>
  <si>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</si>
  <si>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</si>
  <si>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</si>
  <si>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</si>
  <si>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</si>
  <si>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</si>
  <si>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</si>
  <si>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</si>
  <si>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</si>
  <si>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</si>
  <si>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</si>
  <si>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</si>
  <si>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</si>
  <si>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</si>
  <si>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</si>
  <si>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</si>
  <si>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</si>
  <si>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</si>
  <si>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</si>
  <si>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</si>
  <si>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</si>
  <si>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</si>
  <si>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</si>
  <si>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</si>
  <si>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</si>
  <si>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</si>
  <si>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</si>
  <si>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</si>
  <si>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</si>
  <si>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</si>
  <si>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</si>
  <si>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</si>
  <si>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</si>
  <si>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</si>
  <si>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</si>
  <si>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</si>
  <si>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</si>
  <si>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</si>
  <si>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</si>
  <si>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</si>
  <si>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</si>
  <si>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</si>
  <si>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</si>
  <si>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</si>
  <si>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</si>
  <si>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</si>
  <si>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</si>
  <si>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</si>
  <si>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</si>
  <si>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</si>
  <si>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</si>
  <si>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</si>
  <si>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</si>
  <si>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</si>
  <si>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</si>
  <si>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</si>
  <si>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</si>
  <si>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</si>
  <si>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</si>
  <si>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</si>
  <si>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</si>
  <si>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</si>
  <si>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</si>
  <si>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</si>
  <si>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</si>
  <si>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</si>
  <si>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</si>
  <si>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</si>
  <si>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</si>
  <si>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</si>
  <si>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</si>
  <si>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</si>
  <si>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</si>
  <si>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</si>
  <si>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</si>
  <si>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</si>
  <si>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</si>
  <si>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</si>
  <si>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</si>
  <si>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</si>
  <si>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</si>
  <si>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</si>
  <si>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</si>
  <si>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</si>
  <si>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</si>
  <si>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</si>
  <si>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</si>
  <si>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</si>
  <si>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</si>
  <si>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</si>
  <si>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</si>
  <si>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</si>
  <si>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</si>
  <si>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</si>
  <si>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</si>
  <si>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</si>
  <si>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</si>
  <si>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</si>
  <si>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</si>
  <si>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</si>
  <si>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</si>
  <si>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</si>
  <si>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</si>
  <si>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</si>
  <si>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</si>
  <si>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</si>
  <si>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</si>
  <si>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</si>
  <si>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</si>
  <si>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</si>
  <si>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</si>
  <si>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</si>
  <si>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</si>
  <si>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</si>
  <si>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</si>
  <si>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</si>
  <si>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</si>
  <si>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</si>
  <si>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</si>
  <si>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</si>
  <si>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</si>
  <si>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</si>
  <si>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</si>
  <si>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</si>
  <si>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</si>
  <si>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</si>
  <si>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</si>
  <si>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</si>
  <si>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</si>
  <si>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</si>
  <si>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</si>
  <si>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</si>
  <si>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</si>
  <si>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</si>
  <si>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</si>
  <si>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</si>
  <si>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</si>
  <si>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</si>
  <si>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</si>
  <si>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</si>
  <si>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</si>
  <si>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</si>
  <si>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</si>
  <si>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</si>
  <si>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</si>
  <si>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</si>
  <si>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</si>
  <si>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</si>
  <si>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</si>
  <si>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</si>
  <si>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</si>
  <si>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</si>
  <si>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</si>
  <si>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</si>
  <si>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</si>
  <si>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</si>
  <si>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</si>
  <si>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</si>
  <si>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</si>
  <si>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</si>
  <si>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</si>
  <si>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</si>
  <si>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</si>
  <si>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</si>
  <si>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</si>
  <si>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</si>
  <si>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</si>
  <si>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</si>
  <si>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</si>
  <si>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</si>
  <si>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</si>
  <si>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</si>
  <si>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</si>
  <si>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</si>
  <si>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</si>
  <si>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</si>
  <si>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</si>
  <si>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</si>
  <si>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</si>
  <si>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</si>
  <si>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</si>
  <si>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</si>
  <si>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</si>
  <si>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</si>
  <si>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</si>
  <si>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</si>
  <si>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</si>
  <si>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</si>
  <si>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</si>
  <si>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</si>
  <si>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</si>
  <si>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</si>
  <si>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</si>
  <si>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</si>
  <si>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</si>
  <si>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</si>
  <si>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</si>
  <si>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</si>
  <si>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</si>
  <si>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</si>
  <si>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</si>
  <si>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</si>
  <si>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</si>
  <si>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</si>
  <si>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</si>
  <si>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</si>
  <si>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</si>
  <si>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</si>
  <si>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</si>
  <si>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</si>
  <si>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</si>
  <si>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</si>
  <si>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</si>
  <si>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</si>
  <si>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</si>
  <si>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</si>
  <si>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</si>
  <si>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</si>
  <si>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</si>
  <si>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</si>
  <si>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</si>
  <si>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</si>
  <si>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</si>
  <si>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</si>
  <si>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</si>
  <si>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</si>
  <si>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</si>
  <si>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</si>
  <si>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</si>
  <si>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</si>
  <si>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</si>
  <si>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</si>
  <si>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</si>
  <si>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</si>
  <si>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</si>
  <si>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</si>
  <si>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</si>
  <si>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</si>
  <si>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</si>
  <si>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</si>
  <si>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</si>
  <si>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</si>
  <si>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</si>
  <si>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</si>
  <si>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</si>
  <si>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</si>
  <si>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</si>
  <si>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</si>
  <si>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</si>
  <si>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</si>
  <si>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</si>
  <si>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</si>
  <si>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</si>
  <si>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</si>
  <si>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</si>
  <si>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</si>
  <si>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</si>
  <si>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</si>
  <si>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</si>
  <si>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</si>
  <si>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</si>
  <si>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</si>
  <si>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</si>
  <si>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</si>
  <si>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</si>
  <si>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</si>
  <si>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</si>
  <si>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</si>
  <si>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</si>
  <si>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</si>
  <si>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</si>
  <si>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</si>
  <si>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</si>
  <si>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</si>
  <si>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</si>
  <si>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</si>
  <si>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</si>
  <si>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</si>
  <si>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</si>
  <si>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</si>
  <si>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</si>
  <si>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</si>
  <si>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</si>
  <si>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</si>
  <si>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</si>
  <si>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</si>
  <si>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</si>
  <si>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</si>
  <si>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</si>
  <si>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</si>
  <si>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</si>
  <si>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</si>
  <si>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</si>
  <si>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</si>
  <si>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</si>
  <si>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</si>
  <si>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</si>
  <si>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</si>
  <si>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</si>
  <si>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</si>
  <si>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</si>
  <si>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</si>
  <si>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</si>
  <si>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</si>
  <si>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</si>
  <si>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</si>
  <si>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</si>
  <si>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</si>
  <si>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</si>
  <si>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</si>
  <si>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</si>
  <si>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</si>
  <si>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</si>
  <si>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</si>
  <si>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</si>
  <si>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</si>
  <si>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</si>
  <si>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</si>
  <si>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</si>
  <si>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</si>
  <si>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</si>
  <si>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</si>
  <si>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</si>
  <si>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</si>
  <si>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</si>
  <si>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</si>
  <si>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</si>
  <si>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</si>
  <si>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</si>
  <si>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</si>
  <si>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</si>
  <si>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</si>
  <si>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</si>
  <si>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</si>
  <si>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</si>
  <si>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</si>
  <si>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</si>
  <si>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</si>
  <si>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</si>
  <si>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</si>
  <si>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</si>
  <si>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</si>
  <si>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</si>
  <si>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</si>
  <si>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</si>
  <si>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</si>
  <si>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</si>
  <si>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</si>
  <si>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</si>
  <si>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</si>
  <si>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</si>
  <si>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</si>
  <si>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</si>
  <si>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</si>
  <si>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</si>
  <si>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</si>
  <si>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</si>
  <si>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</si>
  <si>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</si>
  <si>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</si>
  <si>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</si>
  <si>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</si>
  <si>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</si>
  <si>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</si>
  <si>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</si>
  <si>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</si>
  <si>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</si>
  <si>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</si>
  <si>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</si>
  <si>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</si>
  <si>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</si>
  <si>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</si>
  <si>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</si>
  <si>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</si>
  <si>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</si>
  <si>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</si>
  <si>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</si>
  <si>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</si>
  <si>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</si>
  <si>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</si>
  <si>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</si>
  <si>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</si>
  <si>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</si>
  <si>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</si>
  <si>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</si>
  <si>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</si>
  <si>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</si>
  <si>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</si>
  <si>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</si>
  <si>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</si>
  <si>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</si>
  <si>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</si>
  <si>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</si>
  <si>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</si>
  <si>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</si>
  <si>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</si>
  <si>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</si>
  <si>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</si>
  <si>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</si>
  <si>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</si>
  <si>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</si>
  <si>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</si>
  <si>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</si>
  <si>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</si>
  <si>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</si>
  <si>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</si>
  <si>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</si>
  <si>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</si>
  <si>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</si>
  <si>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</si>
  <si>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</si>
  <si>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</si>
  <si>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</si>
  <si>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</si>
  <si>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</si>
  <si>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</si>
  <si>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</si>
  <si>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</si>
  <si>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</si>
  <si>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</si>
  <si>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</si>
  <si>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</si>
  <si>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</si>
  <si>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</si>
  <si>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</si>
  <si>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</si>
  <si>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</si>
  <si>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</si>
  <si>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</si>
  <si>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</si>
  <si>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</si>
  <si>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</si>
  <si>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</si>
  <si>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</si>
  <si>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</si>
  <si>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</si>
  <si>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</si>
  <si>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</si>
  <si>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</si>
  <si>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</si>
  <si>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</si>
  <si>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</si>
  <si>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</si>
  <si>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</si>
  <si>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</si>
  <si>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</si>
  <si>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</si>
  <si>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</si>
  <si>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</si>
  <si>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</si>
  <si>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</si>
  <si>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</si>
  <si>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</si>
  <si>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</si>
  <si>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</si>
  <si>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</si>
  <si>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</si>
  <si>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</si>
  <si>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</si>
  <si>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</si>
  <si>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</si>
  <si>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</si>
  <si>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</si>
  <si>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</si>
  <si>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</si>
  <si>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</si>
  <si>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</si>
  <si>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</si>
  <si>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</si>
  <si>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</si>
  <si>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</si>
  <si>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</si>
  <si>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</si>
  <si>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</si>
  <si>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</si>
  <si>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</si>
  <si>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</si>
  <si>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</si>
  <si>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</si>
  <si>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</si>
  <si>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</si>
  <si>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</si>
  <si>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</si>
  <si>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</si>
  <si>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</si>
  <si>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</si>
  <si>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</si>
  <si>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</si>
  <si>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</si>
  <si>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</si>
  <si>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</si>
  <si>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</si>
  <si>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</si>
  <si>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</si>
  <si>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</si>
  <si>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</si>
  <si>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</si>
  <si>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</si>
  <si>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</si>
  <si>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</si>
  <si>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</si>
  <si>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</si>
  <si>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</si>
  <si>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</si>
  <si>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</si>
  <si>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</si>
  <si>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</si>
  <si>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</si>
  <si>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</si>
  <si>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</si>
  <si>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</si>
  <si>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</si>
  <si>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</si>
  <si>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</si>
  <si>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</si>
  <si>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</si>
  <si>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</si>
  <si>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</si>
  <si>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</si>
  <si>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</si>
  <si>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</si>
  <si>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</si>
  <si>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</si>
  <si>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</si>
  <si>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</si>
  <si>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</si>
  <si>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</si>
  <si>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</si>
  <si>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</si>
  <si>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</si>
  <si>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</si>
  <si>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</si>
  <si>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</si>
  <si>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</si>
  <si>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</si>
  <si>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</si>
  <si>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</si>
  <si>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</si>
  <si>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</si>
  <si>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</si>
  <si>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</si>
  <si>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</si>
  <si>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</si>
  <si>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</si>
  <si>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</si>
  <si>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</si>
  <si>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</si>
  <si>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</si>
  <si>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</si>
  <si>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</si>
  <si>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</si>
  <si>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</si>
  <si>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</si>
  <si>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</si>
  <si>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</si>
  <si>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</si>
  <si>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</si>
  <si>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</si>
  <si>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</si>
  <si>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</si>
  <si>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</si>
  <si>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</si>
  <si>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</si>
  <si>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</si>
  <si>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</si>
  <si>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</si>
  <si>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</si>
  <si>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</si>
  <si>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</si>
  <si>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</si>
  <si>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</si>
  <si>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</si>
  <si>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</si>
  <si>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</si>
  <si>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</si>
  <si>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</si>
  <si>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</si>
  <si>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</si>
  <si>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</si>
  <si>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</si>
  <si>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</si>
  <si>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</si>
  <si>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</si>
  <si>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</si>
  <si>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</si>
  <si>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</si>
  <si>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</si>
  <si>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</si>
  <si>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</si>
  <si>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</si>
  <si>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</si>
  <si>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</si>
  <si>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</si>
  <si>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</si>
  <si>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</si>
  <si>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</si>
  <si>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</si>
  <si>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</si>
  <si>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</si>
  <si>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</si>
  <si>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</si>
  <si>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</si>
  <si>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</si>
  <si>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</si>
  <si>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</si>
  <si>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</si>
  <si>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</si>
  <si>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</si>
  <si>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</si>
  <si>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</si>
  <si>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</si>
  <si>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</si>
  <si>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</si>
  <si>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</si>
  <si>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</si>
  <si>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</si>
  <si>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</si>
  <si>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</si>
  <si>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</si>
  <si>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</si>
  <si>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</si>
  <si>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</si>
  <si>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</si>
  <si>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</si>
  <si>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</si>
  <si>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</si>
  <si>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</si>
  <si>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</si>
  <si>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</si>
  <si>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</si>
  <si>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</si>
  <si>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</si>
  <si>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</si>
  <si>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</si>
  <si>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</si>
  <si>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</si>
  <si>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</si>
  <si>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</si>
  <si>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</si>
  <si>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</si>
  <si>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</si>
  <si>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</si>
  <si>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</si>
  <si>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</si>
  <si>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</si>
  <si>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</si>
  <si>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</si>
  <si>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</si>
  <si>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</si>
  <si>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</si>
  <si>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</si>
  <si>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</si>
  <si>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</si>
  <si>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</si>
  <si>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</si>
  <si>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</si>
  <si>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</si>
  <si>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</si>
  <si>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</si>
  <si>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</si>
  <si>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</si>
  <si>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</si>
  <si>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</si>
  <si>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</si>
  <si>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</si>
  <si>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</si>
  <si>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</si>
  <si>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</si>
  <si>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</si>
  <si>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</si>
  <si>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</si>
  <si>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</si>
  <si>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</si>
  <si>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</si>
  <si>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</si>
  <si>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</si>
  <si>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</si>
  <si>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</si>
  <si>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</si>
  <si>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</si>
  <si>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</si>
  <si>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</si>
  <si>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</si>
  <si>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</si>
  <si>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</si>
  <si>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</si>
  <si>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</si>
  <si>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</si>
  <si>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</si>
  <si>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</si>
  <si>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</si>
  <si>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</si>
  <si>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</si>
  <si>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</si>
  <si>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</si>
  <si>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</si>
  <si>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</si>
  <si>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</si>
  <si>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</si>
  <si>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</si>
  <si>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</si>
  <si>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</si>
  <si>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</si>
  <si>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</si>
  <si>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</si>
  <si>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</si>
  <si>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</si>
  <si>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</si>
  <si>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</si>
  <si>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</si>
  <si>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</si>
  <si>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</si>
  <si>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</si>
  <si>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</si>
  <si>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</si>
  <si>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</si>
  <si>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</si>
  <si>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</si>
  <si>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</si>
  <si>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</si>
  <si>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</si>
  <si>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</si>
  <si>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</si>
  <si>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</si>
  <si>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</si>
  <si>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</si>
  <si>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</si>
  <si>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</si>
  <si>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</si>
  <si>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</si>
  <si>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</si>
  <si>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</si>
  <si>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</si>
  <si>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</si>
  <si>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</si>
  <si>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</si>
  <si>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</si>
  <si>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</si>
  <si>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</si>
  <si>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</si>
  <si>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</si>
  <si>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</si>
  <si>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</si>
  <si>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</si>
  <si>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</si>
  <si>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</si>
  <si>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</si>
  <si>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</si>
  <si>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</si>
  <si>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</si>
  <si>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</si>
  <si>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</si>
  <si>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</si>
  <si>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</si>
  <si>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</si>
  <si>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</si>
  <si>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</si>
  <si>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</si>
  <si>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</si>
  <si>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</si>
  <si>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</si>
  <si>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</si>
  <si>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</si>
  <si>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</si>
  <si>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</si>
  <si>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</si>
  <si>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</si>
  <si>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</si>
  <si>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</si>
  <si>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</si>
  <si>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</si>
  <si>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</si>
  <si>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</si>
  <si>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</si>
  <si>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</si>
  <si>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</si>
  <si>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</si>
  <si>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</si>
  <si>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</si>
  <si>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</si>
  <si>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</si>
  <si>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</si>
  <si>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</si>
  <si>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</si>
  <si>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</si>
  <si>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</si>
  <si>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</si>
  <si>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</si>
  <si>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</si>
  <si>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</si>
  <si>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</si>
  <si>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</si>
  <si>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</si>
  <si>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</si>
  <si>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</si>
  <si>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</si>
  <si>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</si>
  <si>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</si>
  <si>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</si>
  <si>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</si>
  <si>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</si>
  <si>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</si>
  <si>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</si>
  <si>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</si>
  <si>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</si>
  <si>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</si>
  <si>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</si>
  <si>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</si>
  <si>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</si>
  <si>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</si>
  <si>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</si>
  <si>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</si>
  <si>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</si>
  <si>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</si>
  <si>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</si>
  <si>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</si>
  <si>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</si>
  <si>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</si>
  <si>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</si>
  <si>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</si>
  <si>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</si>
  <si>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</si>
  <si>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</si>
  <si>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</si>
  <si>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</si>
  <si>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</si>
  <si>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</si>
  <si>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</si>
  <si>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</si>
  <si>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</si>
  <si>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</si>
  <si>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</si>
  <si>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</si>
  <si>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</si>
  <si>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</si>
  <si>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</si>
  <si>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</si>
  <si>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</si>
  <si>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</si>
  <si>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</si>
  <si>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</si>
  <si>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</si>
  <si>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</si>
  <si>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</si>
  <si>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</si>
  <si>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</si>
  <si>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</si>
  <si>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</si>
  <si>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</si>
  <si>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</si>
  <si>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</si>
  <si>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</si>
  <si>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</si>
  <si>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</si>
  <si>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</si>
  <si>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</si>
  <si>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</si>
  <si>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</si>
  <si>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</si>
  <si>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</si>
  <si>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</si>
  <si>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</si>
  <si>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</si>
  <si>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</si>
  <si>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</si>
  <si>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</si>
  <si>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</si>
  <si>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</si>
  <si>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</si>
  <si>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</si>
  <si>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</si>
  <si>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</si>
  <si>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</si>
  <si>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</si>
  <si>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</si>
  <si>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</si>
  <si>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</si>
  <si>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</si>
  <si>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</si>
  <si>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</si>
  <si>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</si>
  <si>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</si>
  <si>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</si>
  <si>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</si>
  <si>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</si>
  <si>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</si>
  <si>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</si>
  <si>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</si>
  <si>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</si>
  <si>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</si>
  <si>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</si>
  <si>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</si>
  <si>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</si>
  <si>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</si>
  <si>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</si>
  <si>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</si>
  <si>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</si>
  <si>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</si>
  <si>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</si>
  <si>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</si>
  <si>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</si>
  <si>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</si>
  <si>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</si>
  <si>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</si>
  <si>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</si>
  <si>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</si>
  <si>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</si>
  <si>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</si>
  <si>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</si>
  <si>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</si>
  <si>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</si>
  <si>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</si>
  <si>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</si>
  <si>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</si>
  <si>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</si>
  <si>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</si>
  <si>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</si>
  <si>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</si>
  <si>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</si>
  <si>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</si>
  <si>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</si>
  <si>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</si>
  <si>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</si>
  <si>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</si>
  <si>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</si>
  <si>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</si>
  <si>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</si>
  <si>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</si>
  <si>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</si>
  <si>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</si>
  <si>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</si>
  <si>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</si>
  <si>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</si>
  <si>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</si>
  <si>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</si>
  <si>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</si>
  <si>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</si>
  <si>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</si>
  <si>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</si>
  <si>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</si>
  <si>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</si>
  <si>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</si>
  <si>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</si>
  <si>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</si>
  <si>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</si>
  <si>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</si>
  <si>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</si>
  <si>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</si>
  <si>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</si>
  <si>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</si>
  <si>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</si>
  <si>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</si>
  <si>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</si>
  <si>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</si>
  <si>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</si>
  <si>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</si>
  <si>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</si>
  <si>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</si>
  <si>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</si>
  <si>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</si>
  <si>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</si>
  <si>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</si>
  <si>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</si>
  <si>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</si>
  <si>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</si>
  <si>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</si>
  <si>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</si>
  <si>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</si>
  <si>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</si>
  <si>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</si>
  <si>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</si>
  <si>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</si>
  <si>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</si>
  <si>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</si>
  <si>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</si>
  <si>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</si>
  <si>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</si>
  <si>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</si>
  <si>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</si>
  <si>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</si>
  <si>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</si>
  <si>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</si>
  <si>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</si>
  <si>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</si>
  <si>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</si>
  <si>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</si>
  <si>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</si>
  <si>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</si>
  <si>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</si>
  <si>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</si>
  <si>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</si>
  <si>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</si>
  <si>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</si>
  <si>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</si>
  <si>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</si>
  <si>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</si>
  <si>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</si>
  <si>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</si>
  <si>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</si>
  <si>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</si>
  <si>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</si>
  <si>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</si>
  <si>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</si>
  <si>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</si>
  <si>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</si>
  <si>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</si>
  <si>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</si>
  <si>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</si>
  <si>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</si>
  <si>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</si>
  <si>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</si>
  <si>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</si>
  <si>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</si>
  <si>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</si>
  <si>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</si>
  <si>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</si>
  <si>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</si>
  <si>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</si>
  <si>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</si>
  <si>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</si>
  <si>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</si>
  <si>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</si>
  <si>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</si>
  <si>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</si>
  <si>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</si>
  <si>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</si>
  <si>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</si>
  <si>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</si>
  <si>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</si>
  <si>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</si>
  <si>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</si>
  <si>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</si>
  <si>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</si>
  <si>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</si>
  <si>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</si>
  <si>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</si>
  <si>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</si>
  <si>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</si>
  <si>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</si>
  <si>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</si>
  <si>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</si>
  <si>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</si>
  <si>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</si>
  <si>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</si>
  <si>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</si>
  <si>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</si>
  <si>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</si>
  <si>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</si>
  <si>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</si>
  <si>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</si>
  <si>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</si>
  <si>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</si>
  <si>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</si>
  <si>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</si>
  <si>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</si>
  <si>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</si>
  <si>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</si>
  <si>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</si>
  <si>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</si>
  <si>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</si>
  <si>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</si>
  <si>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</si>
  <si>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</si>
  <si>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</si>
  <si>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</si>
  <si>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</si>
  <si>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</si>
  <si>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</si>
  <si>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</si>
  <si>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</si>
  <si>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</si>
  <si>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</si>
  <si>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</si>
  <si>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</si>
  <si>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</si>
  <si>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</si>
  <si>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</si>
  <si>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</si>
  <si>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</si>
  <si>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</si>
  <si>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</si>
  <si>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</si>
  <si>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</si>
  <si>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</si>
  <si>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</si>
  <si>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</si>
  <si>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</si>
  <si>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</si>
  <si>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</si>
  <si>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</si>
  <si>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</si>
  <si>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</si>
  <si>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</si>
  <si>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</si>
  <si>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</si>
  <si>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</si>
  <si>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</si>
  <si>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</si>
  <si>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</si>
  <si>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</si>
  <si>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</si>
  <si>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</si>
  <si>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</si>
  <si>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</si>
  <si>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</si>
  <si>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</si>
  <si>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</si>
  <si>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</si>
  <si>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</si>
  <si>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</si>
  <si>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</si>
  <si>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</si>
  <si>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</si>
  <si>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</si>
  <si>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</si>
  <si>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</si>
  <si>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</si>
  <si>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</si>
  <si>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</si>
  <si>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</si>
  <si>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</si>
  <si>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</si>
  <si>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</si>
  <si>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</si>
  <si>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</si>
  <si>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</si>
  <si>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</si>
  <si>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</si>
  <si>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</si>
  <si>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</si>
  <si>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</si>
  <si>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</si>
  <si>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</si>
  <si>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</si>
  <si>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</si>
  <si>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</si>
  <si>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</si>
  <si>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</si>
  <si>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</si>
  <si>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</si>
  <si>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</si>
  <si>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</si>
  <si>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</si>
  <si>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</si>
  <si>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</si>
  <si>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</si>
  <si>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</si>
  <si>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</si>
  <si>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</si>
  <si>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</si>
  <si>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</si>
  <si>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</si>
  <si>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</si>
  <si>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</si>
  <si>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</si>
  <si>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</si>
  <si>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</si>
  <si>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</si>
  <si>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</si>
  <si>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</si>
  <si>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</si>
  <si>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</si>
  <si>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</si>
  <si>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</si>
  <si>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</si>
  <si>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</si>
  <si>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</si>
  <si>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</si>
  <si>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</si>
  <si>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</si>
  <si>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</si>
  <si>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</si>
  <si>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</si>
  <si>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</si>
  <si>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</si>
  <si>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</si>
  <si>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</si>
  <si>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</si>
  <si>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</si>
  <si>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</si>
  <si>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</si>
  <si>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</si>
  <si>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</si>
  <si>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</si>
  <si>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</si>
  <si>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</si>
  <si>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</si>
  <si>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</si>
  <si>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</si>
  <si>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</si>
  <si>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</si>
  <si>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</si>
  <si>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</si>
  <si>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</si>
  <si>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</si>
  <si>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</si>
  <si>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</si>
  <si>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</si>
  <si>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</si>
  <si>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</si>
  <si>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</si>
  <si>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</si>
  <si>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</si>
  <si>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</si>
  <si>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</si>
  <si>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</si>
  <si>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</si>
  <si>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</si>
  <si>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</si>
  <si>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</si>
  <si>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</si>
  <si>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</si>
  <si>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</si>
  <si>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</si>
  <si>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</si>
  <si>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</si>
  <si>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</si>
  <si>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</si>
  <si>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</si>
  <si>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</si>
  <si>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</si>
  <si>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</si>
  <si>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</si>
  <si>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</si>
  <si>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</si>
  <si>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</si>
  <si>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</si>
  <si>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</si>
  <si>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</si>
  <si>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</si>
  <si>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</si>
  <si>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</si>
  <si>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</si>
  <si>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</si>
  <si>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</si>
  <si>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</si>
  <si>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</si>
  <si>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</si>
  <si>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</si>
  <si>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</si>
  <si>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</si>
  <si>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</si>
  <si>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</si>
  <si>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</si>
  <si>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</si>
  <si>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</si>
  <si>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</si>
  <si>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</si>
  <si>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</si>
  <si>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</si>
  <si>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</si>
  <si>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</si>
  <si>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</si>
  <si>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</si>
  <si>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</si>
  <si>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</si>
  <si>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</si>
  <si>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</si>
  <si>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</si>
  <si>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</si>
  <si>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</si>
  <si>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</si>
  <si>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</si>
  <si>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</si>
  <si>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</si>
  <si>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</si>
  <si>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</si>
  <si>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</si>
  <si>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</si>
  <si>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</si>
  <si>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</si>
  <si>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</si>
  <si>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</si>
  <si>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</si>
  <si>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</si>
  <si>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</si>
  <si>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</si>
  <si>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</si>
  <si>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</si>
  <si>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</si>
  <si>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</si>
  <si>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</si>
  <si>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</si>
  <si>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</si>
  <si>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</si>
  <si>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</si>
  <si>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</si>
  <si>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</si>
  <si>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</si>
  <si>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</si>
  <si>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</si>
  <si>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</si>
  <si>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</si>
  <si>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</si>
  <si>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</si>
  <si>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</si>
  <si>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</si>
  <si>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</si>
  <si>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</si>
  <si>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</si>
  <si>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</si>
  <si>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</si>
  <si>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</si>
  <si>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</si>
  <si>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</si>
  <si>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</si>
  <si>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</si>
  <si>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</si>
  <si>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</si>
  <si>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</si>
  <si>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</si>
  <si>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</si>
  <si>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</si>
  <si>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</si>
  <si>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</si>
  <si>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</si>
  <si>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</si>
  <si>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</si>
  <si>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</si>
  <si>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</si>
  <si>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</si>
  <si>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</si>
  <si>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</si>
  <si>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</si>
  <si>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</si>
  <si>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</si>
  <si>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</si>
  <si>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</si>
  <si>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</si>
  <si>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</si>
  <si>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</si>
  <si>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</si>
  <si>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</si>
  <si>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</si>
  <si>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</si>
  <si>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</si>
  <si>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</si>
  <si>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</si>
  <si>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</si>
  <si>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</si>
  <si>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</si>
  <si>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</si>
  <si>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</si>
  <si>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</si>
  <si>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</si>
  <si>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</si>
  <si>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</si>
  <si>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</si>
  <si>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</si>
  <si>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</si>
  <si>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</si>
  <si>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</si>
  <si>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</si>
  <si>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</si>
  <si>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</si>
  <si>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</si>
  <si>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</si>
  <si>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</si>
  <si>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</si>
  <si>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</si>
  <si>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</si>
  <si>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</si>
  <si>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</si>
  <si>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</si>
  <si>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</si>
  <si>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</si>
  <si>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</si>
  <si>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</si>
  <si>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</si>
  <si>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</si>
  <si>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</si>
  <si>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</si>
  <si>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</si>
  <si>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</si>
  <si>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</si>
  <si>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</si>
  <si>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</si>
  <si>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</si>
  <si>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</si>
  <si>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</si>
  <si>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</si>
  <si>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</si>
  <si>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</si>
  <si>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</si>
  <si>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</si>
  <si>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</si>
  <si>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</si>
  <si>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</si>
  <si>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</si>
  <si>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</si>
  <si>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</si>
  <si>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</si>
  <si>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</si>
  <si>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</si>
  <si>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</si>
  <si>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</si>
  <si>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</si>
  <si>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</si>
  <si>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</si>
  <si>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</si>
  <si>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</si>
  <si>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</si>
  <si>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</si>
  <si>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</si>
  <si>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</si>
  <si>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</si>
  <si>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</si>
  <si>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</si>
  <si>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</si>
  <si>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</si>
  <si>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</si>
  <si>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</si>
  <si>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</si>
  <si>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</si>
  <si>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</si>
  <si>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</si>
  <si>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</si>
  <si>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</si>
  <si>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</si>
  <si>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</si>
  <si>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</si>
  <si>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</si>
  <si>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</si>
  <si>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</si>
  <si>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</si>
  <si>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</si>
  <si>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</si>
  <si>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</si>
  <si>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</si>
  <si>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</si>
  <si>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</si>
  <si>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</si>
  <si>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</si>
  <si>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</si>
  <si>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</si>
  <si>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</si>
  <si>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</si>
  <si>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</si>
  <si>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</si>
  <si>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</si>
  <si>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</si>
  <si>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</si>
  <si>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</si>
  <si>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</si>
  <si>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</si>
  <si>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</si>
  <si>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</si>
  <si>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</si>
  <si>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</si>
  <si>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</si>
  <si>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</si>
  <si>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</si>
  <si>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</si>
  <si>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</si>
  <si>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</si>
  <si>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</si>
  <si>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</si>
  <si>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</si>
  <si>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</si>
  <si>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</si>
  <si>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</si>
  <si>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</si>
  <si>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</si>
  <si>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</si>
  <si>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</si>
  <si>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</si>
  <si>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</si>
  <si>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</si>
  <si>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</si>
  <si>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</si>
  <si>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</si>
  <si>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</si>
  <si>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</si>
  <si>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</si>
  <si>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</si>
  <si>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</si>
  <si>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</si>
  <si>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</si>
  <si>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</si>
  <si>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</si>
  <si>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</si>
  <si>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</si>
  <si>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</si>
  <si>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</si>
  <si>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</si>
  <si>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</si>
  <si>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</si>
  <si>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</si>
  <si>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</si>
  <si>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</si>
  <si>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</si>
  <si>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</si>
  <si>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</si>
  <si>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</si>
  <si>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</si>
  <si>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</si>
  <si>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</si>
  <si>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</si>
  <si>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</si>
  <si>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</si>
  <si>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</si>
  <si>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</si>
  <si>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</si>
  <si>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</si>
  <si>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</si>
  <si>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</si>
  <si>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</si>
  <si>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</si>
  <si>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</si>
  <si>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</si>
  <si>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</si>
  <si>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</si>
  <si>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</si>
  <si>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</si>
  <si>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</si>
  <si>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</si>
  <si>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</si>
  <si>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</si>
  <si>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</si>
  <si>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</si>
  <si>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</si>
  <si>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</si>
  <si>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</si>
  <si>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</si>
  <si>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</si>
  <si>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</si>
  <si>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</si>
  <si>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</si>
  <si>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</si>
  <si>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</si>
  <si>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</si>
  <si>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</si>
  <si>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</si>
  <si>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</si>
  <si>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</si>
  <si>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</si>
  <si>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</si>
  <si>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</si>
  <si>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</si>
  <si>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</si>
  <si>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</si>
  <si>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</si>
  <si>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</si>
  <si>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</si>
  <si>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</si>
  <si>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</si>
  <si>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</si>
  <si>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</si>
  <si>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</si>
  <si>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</si>
  <si>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</si>
  <si>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</si>
  <si>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</si>
  <si>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</si>
  <si>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</si>
  <si>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</si>
  <si>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</si>
  <si>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</si>
  <si>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</si>
  <si>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</si>
  <si>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</si>
  <si>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</si>
  <si>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</si>
  <si>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</si>
  <si>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</si>
  <si>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</si>
  <si>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</si>
  <si>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</si>
  <si>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</si>
  <si>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</si>
  <si>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</si>
  <si>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</si>
  <si>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</si>
  <si>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</si>
  <si>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</si>
  <si>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</si>
  <si>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</si>
  <si>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</si>
  <si>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</si>
  <si>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</si>
  <si>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</si>
  <si>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</si>
  <si>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</si>
  <si>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</si>
  <si>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</si>
  <si>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</si>
  <si>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</si>
  <si>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</si>
  <si>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</si>
  <si>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</si>
  <si>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</si>
  <si>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</si>
  <si>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</si>
  <si>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</si>
  <si>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</si>
  <si>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</si>
  <si>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</si>
  <si>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</si>
  <si>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</si>
  <si>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</si>
  <si>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</si>
  <si>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</si>
  <si>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</si>
  <si>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</si>
  <si>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</si>
  <si>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</si>
  <si>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</si>
  <si>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</si>
  <si>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</si>
  <si>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</si>
  <si>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</si>
  <si>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</si>
  <si>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</si>
  <si>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</si>
  <si>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</si>
  <si>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</si>
  <si>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</si>
  <si>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</si>
  <si>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</si>
  <si>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</si>
  <si>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</si>
  <si>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</si>
  <si>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</si>
  <si>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</si>
  <si>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</si>
  <si>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</si>
  <si>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</si>
  <si>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</si>
  <si>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</si>
  <si>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</si>
  <si>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</si>
  <si>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</si>
  <si>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</si>
  <si>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</si>
  <si>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</si>
  <si>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</si>
  <si>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</si>
  <si>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</si>
  <si>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</si>
  <si>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</si>
  <si>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</si>
  <si>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</si>
  <si>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</si>
  <si>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</si>
  <si>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</si>
  <si>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</si>
  <si>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</si>
  <si>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</si>
  <si>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</si>
  <si>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</si>
  <si>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</si>
  <si>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</si>
  <si>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</si>
  <si>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</si>
  <si>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</si>
  <si>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</si>
  <si>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</si>
  <si>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</si>
  <si>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</si>
  <si>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</si>
  <si>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</si>
  <si>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</si>
  <si>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</si>
  <si>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</si>
  <si>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</si>
  <si>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</si>
  <si>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</si>
  <si>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</si>
  <si>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</si>
  <si>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</si>
  <si>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</si>
  <si>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</si>
  <si>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</si>
  <si>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</si>
  <si>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</si>
  <si>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</si>
  <si>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</si>
  <si>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</si>
  <si>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</si>
  <si>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</si>
  <si>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</si>
  <si>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</si>
  <si>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</si>
  <si>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</si>
  <si>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</si>
  <si>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</si>
  <si>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</si>
  <si>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</si>
  <si>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</si>
  <si>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</si>
  <si>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</si>
  <si>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</si>
  <si>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</si>
  <si>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</si>
  <si>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</si>
  <si>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</si>
  <si>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</si>
  <si>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</si>
  <si>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</si>
  <si>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</si>
  <si>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</si>
  <si>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</si>
  <si>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</si>
  <si>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</si>
  <si>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</si>
  <si>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</si>
  <si>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</si>
  <si>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</si>
  <si>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</si>
  <si>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</si>
  <si>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</si>
  <si>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</si>
  <si>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</si>
  <si>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</si>
  <si>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</si>
  <si>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</si>
  <si>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</si>
  <si>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</si>
  <si>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</si>
  <si>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</si>
  <si>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</si>
  <si>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</si>
  <si>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</si>
  <si>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</si>
  <si>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</si>
  <si>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</si>
  <si>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</si>
  <si>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</si>
  <si>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</si>
  <si>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</si>
  <si>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</si>
  <si>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</si>
  <si>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</si>
  <si>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</si>
  <si>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</si>
  <si>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</si>
  <si>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</si>
  <si>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</si>
  <si>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</si>
  <si>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</si>
  <si>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</si>
  <si>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</si>
  <si>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</si>
  <si>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</si>
  <si>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</si>
  <si>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</si>
  <si>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</si>
  <si>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</si>
  <si>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</si>
  <si>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</si>
  <si>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</si>
  <si>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</si>
  <si>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</si>
  <si>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</si>
  <si>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</si>
  <si>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</si>
  <si>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</si>
  <si>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</si>
  <si>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</si>
  <si>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</si>
  <si>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</si>
  <si>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</si>
  <si>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</si>
  <si>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</si>
  <si>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</si>
  <si>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</si>
  <si>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</si>
  <si>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</si>
  <si>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</si>
  <si>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</si>
  <si>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</si>
  <si>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</si>
  <si>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</si>
  <si>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</si>
  <si>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</si>
  <si>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</si>
  <si>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</si>
  <si>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</si>
  <si>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</si>
  <si>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</si>
  <si>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</si>
  <si>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</si>
  <si>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</si>
  <si>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</si>
  <si>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</si>
  <si>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</si>
  <si>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</si>
  <si>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</si>
  <si>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</si>
  <si>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</si>
  <si>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</si>
  <si>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</si>
  <si>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</si>
  <si>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</si>
  <si>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</si>
  <si>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</si>
  <si>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</si>
  <si>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</si>
  <si>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</si>
  <si>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</si>
  <si>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</si>
  <si>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</si>
  <si>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</si>
  <si>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</si>
  <si>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</si>
  <si>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</si>
  <si>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</si>
  <si>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</si>
  <si>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</si>
  <si>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</si>
  <si>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</si>
  <si>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</si>
  <si>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</si>
  <si>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</si>
  <si>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</si>
  <si>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</si>
  <si>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</si>
  <si>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</si>
  <si>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</si>
  <si>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</si>
  <si>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</si>
  <si>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</si>
  <si>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</si>
  <si>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</si>
  <si>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</si>
  <si>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</si>
  <si>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</si>
  <si>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</si>
  <si>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</si>
  <si>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</si>
  <si>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</si>
  <si>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</si>
  <si>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</si>
  <si>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</si>
  <si>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</si>
  <si>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</si>
  <si>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</si>
  <si>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</si>
  <si>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</si>
  <si>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</si>
  <si>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</si>
  <si>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</si>
  <si>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</si>
  <si>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</si>
  <si>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</si>
  <si>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</si>
  <si>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</si>
  <si>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</si>
  <si>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</si>
  <si>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</si>
  <si>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</si>
  <si>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</si>
  <si>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</si>
  <si>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</si>
  <si>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</si>
  <si>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</si>
  <si>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</si>
  <si>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</si>
  <si>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</si>
  <si>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</si>
  <si>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</si>
  <si>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</si>
  <si>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</si>
  <si>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</si>
  <si>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</si>
  <si>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</si>
  <si>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</si>
  <si>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</si>
  <si>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</si>
  <si>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</si>
  <si>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</si>
  <si>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</si>
  <si>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</si>
  <si>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</si>
  <si>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</si>
  <si>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</si>
  <si>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</si>
  <si>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</si>
  <si>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</si>
  <si>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</si>
  <si>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</si>
  <si>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</si>
  <si>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</si>
  <si>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</si>
  <si>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</si>
  <si>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</si>
  <si>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</si>
  <si>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</si>
  <si>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</si>
  <si>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</si>
  <si>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</si>
  <si>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</si>
  <si>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</si>
  <si>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</si>
  <si>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</si>
  <si>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</si>
  <si>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</si>
  <si>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</si>
  <si>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</si>
  <si>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</si>
  <si>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</si>
  <si>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</si>
  <si>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</si>
  <si>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</si>
  <si>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</si>
  <si>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</si>
  <si>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</si>
  <si>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</si>
  <si>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</si>
  <si>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</si>
  <si>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</si>
  <si>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</si>
  <si>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</si>
  <si>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</si>
  <si>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</si>
  <si>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</si>
  <si>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</si>
  <si>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</si>
  <si>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</si>
  <si>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</si>
  <si>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</si>
  <si>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</si>
  <si>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</si>
  <si>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</si>
  <si>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</si>
  <si>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</si>
  <si>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</si>
  <si>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</si>
  <si>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</si>
  <si>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</si>
  <si>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</si>
  <si>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</si>
  <si>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</si>
  <si>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</si>
  <si>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</si>
  <si>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</si>
  <si>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</si>
  <si>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</si>
  <si>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</si>
  <si>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</si>
  <si>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</si>
  <si>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</si>
  <si>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</si>
  <si>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</si>
  <si>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</si>
  <si>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</si>
  <si>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</si>
  <si>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</si>
  <si>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</si>
  <si>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</si>
  <si>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</si>
  <si>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</si>
  <si>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</si>
  <si>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</si>
  <si>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</si>
  <si>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</si>
  <si>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</si>
  <si>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</si>
  <si>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</si>
  <si>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</si>
  <si>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</si>
  <si>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</si>
  <si>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</si>
  <si>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</si>
  <si>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</si>
  <si>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</si>
  <si>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</si>
  <si>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</si>
  <si>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</si>
  <si>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</si>
  <si>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</si>
  <si>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</si>
  <si>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</si>
  <si>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</si>
  <si>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</si>
  <si>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</si>
  <si>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</si>
  <si>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</si>
  <si>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</si>
  <si>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</si>
  <si>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</si>
  <si>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</si>
  <si>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</si>
  <si>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</si>
  <si>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</si>
  <si>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</si>
  <si>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</si>
  <si>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</si>
  <si>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</si>
  <si>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</si>
  <si>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</si>
  <si>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</si>
  <si>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</si>
  <si>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</si>
  <si>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</si>
  <si>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</si>
  <si>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</si>
  <si>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</si>
  <si>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</si>
  <si>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</si>
  <si>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</si>
  <si>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</si>
  <si>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</si>
  <si>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</si>
  <si>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</si>
  <si>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</si>
  <si>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</si>
  <si>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</si>
  <si>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</si>
  <si>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</si>
  <si>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</si>
  <si>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</si>
  <si>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</si>
  <si>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</si>
  <si>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</si>
  <si>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</si>
  <si>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</si>
  <si>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</si>
  <si>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</si>
  <si>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</si>
  <si>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</si>
  <si>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</si>
  <si>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</si>
  <si>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</si>
  <si>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</si>
  <si>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</si>
  <si>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</si>
  <si>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</si>
  <si>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</si>
  <si>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</si>
  <si>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</si>
  <si>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</si>
  <si>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</si>
  <si>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</si>
  <si>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</si>
  <si>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</si>
  <si>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</si>
  <si>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</si>
  <si>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</si>
  <si>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</si>
  <si>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</si>
  <si>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</si>
  <si>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</si>
  <si>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</si>
  <si>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</si>
  <si>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</si>
  <si>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</si>
  <si>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</si>
  <si>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</si>
  <si>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</si>
  <si>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</si>
  <si>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</si>
  <si>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</si>
  <si>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</si>
  <si>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</si>
  <si>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</si>
  <si>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</si>
  <si>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</si>
  <si>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</si>
  <si>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</si>
  <si>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</si>
  <si>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</si>
  <si>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</si>
  <si>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</si>
  <si>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</si>
  <si>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</si>
  <si>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</si>
  <si>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</si>
  <si>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</si>
  <si>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</si>
  <si>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</si>
  <si>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</si>
  <si>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</si>
  <si>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</si>
  <si>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</si>
  <si>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</si>
  <si>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</si>
  <si>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</si>
  <si>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</si>
  <si>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</si>
  <si>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</si>
  <si>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</si>
  <si>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</si>
  <si>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</si>
  <si>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</si>
  <si>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</si>
  <si>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</si>
  <si>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</si>
  <si>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</si>
  <si>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</si>
  <si>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</si>
  <si>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</si>
  <si>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</si>
  <si>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</si>
  <si>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</si>
  <si>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</si>
  <si>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</si>
  <si>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</si>
  <si>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</si>
  <si>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</si>
  <si>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</si>
  <si>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</si>
  <si>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</si>
  <si>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</si>
  <si>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</si>
  <si>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</si>
  <si>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</si>
  <si>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</si>
  <si>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</si>
  <si>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</si>
  <si>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</si>
  <si>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</si>
  <si>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</si>
  <si>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</si>
  <si>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</si>
  <si>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</si>
  <si>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</si>
  <si>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</si>
  <si>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</si>
  <si>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</si>
  <si>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</si>
  <si>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</si>
  <si>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</si>
  <si>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</si>
  <si>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</si>
  <si>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</si>
  <si>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</si>
  <si>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</si>
  <si>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</si>
  <si>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</si>
  <si>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</si>
  <si>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</si>
  <si>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</si>
  <si>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</si>
  <si>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</si>
  <si>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</si>
  <si>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</si>
  <si>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</si>
  <si>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</si>
  <si>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</si>
  <si>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</si>
  <si>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</si>
  <si>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</si>
  <si>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</si>
  <si>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</si>
  <si>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</si>
  <si>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</si>
  <si>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</si>
  <si>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</si>
  <si>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</si>
  <si>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</si>
  <si>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</si>
  <si>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</si>
  <si>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</si>
  <si>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</si>
  <si>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</si>
  <si>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</si>
  <si>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</si>
  <si>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</si>
  <si>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</si>
  <si>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</si>
  <si>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</si>
  <si>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</si>
  <si>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</si>
  <si>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</si>
  <si>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</si>
  <si>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</si>
  <si>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</si>
  <si>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</si>
  <si>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</si>
  <si>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</si>
  <si>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</si>
  <si>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</si>
  <si>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</si>
  <si>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</si>
  <si>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</si>
  <si>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</si>
  <si>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</si>
  <si>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</si>
  <si>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</si>
  <si>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</si>
  <si>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</si>
  <si>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</si>
  <si>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</si>
  <si>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</si>
  <si>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</si>
  <si>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</si>
  <si>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</si>
  <si>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</si>
  <si>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</si>
  <si>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</si>
  <si>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</si>
  <si>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</si>
  <si>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</si>
  <si>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</si>
  <si>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</si>
  <si>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</si>
  <si>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</si>
  <si>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</si>
  <si>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</si>
  <si>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</si>
  <si>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</si>
  <si>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</si>
  <si>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</si>
  <si>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</si>
  <si>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</si>
  <si>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</si>
  <si>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</si>
  <si>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</si>
  <si>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</si>
  <si>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</si>
  <si>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</si>
  <si>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</si>
  <si>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</si>
  <si>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</si>
  <si>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</si>
  <si>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</si>
  <si>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</si>
  <si>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</si>
  <si>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</si>
  <si>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</si>
  <si>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</si>
  <si>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</si>
  <si>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</si>
  <si>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</si>
  <si>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</si>
  <si>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</si>
  <si>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</si>
  <si>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</si>
  <si>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</si>
  <si>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</si>
  <si>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</si>
  <si>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</si>
  <si>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</si>
  <si>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</si>
  <si>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</si>
  <si>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</si>
  <si>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</si>
  <si>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</si>
  <si>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</si>
  <si>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</si>
  <si>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</si>
  <si>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</si>
  <si>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</si>
  <si>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</si>
  <si>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</si>
  <si>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</si>
  <si>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</si>
  <si>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</si>
  <si>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</si>
  <si>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</si>
  <si>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</si>
  <si>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</si>
  <si>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</si>
  <si>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</si>
  <si>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</si>
  <si>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</si>
  <si>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</si>
  <si>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</si>
  <si>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</si>
  <si>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</si>
  <si>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</si>
  <si>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</si>
  <si>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</si>
  <si>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</si>
  <si>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</si>
  <si>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</si>
  <si>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</si>
  <si>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</si>
  <si>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</si>
  <si>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</si>
  <si>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</si>
  <si>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</si>
  <si>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</si>
  <si>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</si>
  <si>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</si>
  <si>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</si>
  <si>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</si>
  <si>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</si>
  <si>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</si>
  <si>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</si>
  <si>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</si>
  <si>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</si>
  <si>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</si>
  <si>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</si>
  <si>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</si>
  <si>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</si>
  <si>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</si>
  <si>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</si>
  <si>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</si>
  <si>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</si>
  <si>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</si>
  <si>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</si>
  <si>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</si>
  <si>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</si>
  <si>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</si>
  <si>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</si>
  <si>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</si>
  <si>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</si>
  <si>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</si>
  <si>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</si>
  <si>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</si>
  <si>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</si>
  <si>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</si>
  <si>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</si>
  <si>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</si>
  <si>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</si>
  <si>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</si>
  <si>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</si>
  <si>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</si>
  <si>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</si>
  <si>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</si>
  <si>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</si>
  <si>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</si>
  <si>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</si>
  <si>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</si>
  <si>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</si>
  <si>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</si>
  <si>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</si>
  <si>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</si>
  <si>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</si>
  <si>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</si>
  <si>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</si>
  <si>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</si>
  <si>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</si>
  <si>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</si>
  <si>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</si>
  <si>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</si>
  <si>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</si>
  <si>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</si>
  <si>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</si>
  <si>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</si>
  <si>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</si>
  <si>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</si>
  <si>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</si>
  <si>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</si>
  <si>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</si>
  <si>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</si>
  <si>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</si>
  <si>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</si>
  <si>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</si>
  <si>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</si>
  <si>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</si>
  <si>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</si>
  <si>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</si>
  <si>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</si>
  <si>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</si>
  <si>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</si>
  <si>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</si>
  <si>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</si>
  <si>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</si>
  <si>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</si>
  <si>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</si>
  <si>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</si>
  <si>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</si>
  <si>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</si>
  <si>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</si>
  <si>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</si>
  <si>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</si>
  <si>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</si>
  <si>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</si>
  <si>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</si>
  <si>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</si>
  <si>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</si>
  <si>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</si>
  <si>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</si>
  <si>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</si>
  <si>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</si>
  <si>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</si>
  <si>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</si>
  <si>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</si>
  <si>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</si>
  <si>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</si>
  <si>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</si>
  <si>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</si>
  <si>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</si>
  <si>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</si>
  <si>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</si>
  <si>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</si>
  <si>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</si>
  <si>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</si>
  <si>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</si>
  <si>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</si>
  <si>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</si>
  <si>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</si>
  <si>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</si>
  <si>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</si>
  <si>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</si>
  <si>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</si>
  <si>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</si>
  <si>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</si>
  <si>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</si>
  <si>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</si>
  <si>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</si>
  <si>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</si>
  <si>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</si>
  <si>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</si>
  <si>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</si>
  <si>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</si>
  <si>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</si>
  <si>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</si>
  <si>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</si>
  <si>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</si>
  <si>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</si>
  <si>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</si>
  <si>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</si>
  <si>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</si>
  <si>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</si>
  <si>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</si>
  <si>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</si>
  <si>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</si>
  <si>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</si>
  <si>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</si>
  <si>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</si>
  <si>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</si>
  <si>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</si>
  <si>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</si>
  <si>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</si>
  <si>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</si>
  <si>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</si>
  <si>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</si>
  <si>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</si>
  <si>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</si>
  <si>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</si>
  <si>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</si>
  <si>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</si>
  <si>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</si>
  <si>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</si>
  <si>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</si>
  <si>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</si>
  <si>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</si>
  <si>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</si>
  <si>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</si>
  <si>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</si>
  <si>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</si>
  <si>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</si>
  <si>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</si>
  <si>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</si>
  <si>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</si>
  <si>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</si>
  <si>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</si>
  <si>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</si>
  <si>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</si>
  <si>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</si>
  <si>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</si>
  <si>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</si>
  <si>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</si>
  <si>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</si>
  <si>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</si>
  <si>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</si>
  <si>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</si>
  <si>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</si>
  <si>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</si>
  <si>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</si>
  <si>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</si>
  <si>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</si>
  <si>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</si>
  <si>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</si>
  <si>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</si>
  <si>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</si>
  <si>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</si>
  <si>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</si>
  <si>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</si>
  <si>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</si>
  <si>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</si>
  <si>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</si>
  <si>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</si>
  <si>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</si>
  <si>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</si>
  <si>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</si>
  <si>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</si>
  <si>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</si>
  <si>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</si>
  <si>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</si>
  <si>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</si>
  <si>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</si>
  <si>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</si>
  <si>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</si>
  <si>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</si>
  <si>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</si>
  <si>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</si>
  <si>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</si>
  <si>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</si>
  <si>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</si>
  <si>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</si>
  <si>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</si>
  <si>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</si>
  <si>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</si>
  <si>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</si>
  <si>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</si>
  <si>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</si>
  <si>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</si>
  <si>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</si>
  <si>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</si>
  <si>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</si>
  <si>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</si>
  <si>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</si>
  <si>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</si>
  <si>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</si>
  <si>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</si>
  <si>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</si>
  <si>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</si>
  <si>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</si>
  <si>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</si>
  <si>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</si>
  <si>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</si>
  <si>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</si>
  <si>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</si>
  <si>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</si>
  <si>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</si>
  <si>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</si>
  <si>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</si>
  <si>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</si>
  <si>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</si>
  <si>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</si>
  <si>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</si>
  <si>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</si>
  <si>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</si>
  <si>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</si>
  <si>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</si>
  <si>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</si>
  <si>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</si>
  <si>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</si>
  <si>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</si>
  <si>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</si>
  <si>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</si>
  <si>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</si>
  <si>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</si>
  <si>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</si>
  <si>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</si>
  <si>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</si>
  <si>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</si>
  <si>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</si>
  <si>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</si>
  <si>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</si>
  <si>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</si>
  <si>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</si>
  <si>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</si>
  <si>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</si>
  <si>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</si>
  <si>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</si>
  <si>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</si>
  <si>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</si>
  <si>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</si>
  <si>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</si>
  <si>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</si>
  <si>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</si>
  <si>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</si>
  <si>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</si>
  <si>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</si>
  <si>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</si>
  <si>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</si>
  <si>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</si>
  <si>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</si>
  <si>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</si>
  <si>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</si>
  <si>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</si>
  <si>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</si>
  <si>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</si>
  <si>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</si>
  <si>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</si>
  <si>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</si>
  <si>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</si>
  <si>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</si>
  <si>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</si>
  <si>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</si>
  <si>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</si>
  <si>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</si>
  <si>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</si>
  <si>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</si>
  <si>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</si>
  <si>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</si>
  <si>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</si>
  <si>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</si>
  <si>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</si>
  <si>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</si>
  <si>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</si>
  <si>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</si>
  <si>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</si>
  <si>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</si>
  <si>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</si>
  <si>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</si>
  <si>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</si>
  <si>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</si>
  <si>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</si>
  <si>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</si>
  <si>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</si>
  <si>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</si>
  <si>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</si>
  <si>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</si>
  <si>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</si>
  <si>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</si>
  <si>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</si>
  <si>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</si>
  <si>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</si>
  <si>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</si>
  <si>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</si>
  <si>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</si>
  <si>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</si>
  <si>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</si>
  <si>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</si>
  <si>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</si>
  <si>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</si>
  <si>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</si>
  <si>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</si>
  <si>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</si>
  <si>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</si>
  <si>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</si>
  <si>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</si>
  <si>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</si>
  <si>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</si>
  <si>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</si>
  <si>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</si>
  <si>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</si>
  <si>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</si>
  <si>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</si>
  <si>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</si>
  <si>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</si>
  <si>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</si>
  <si>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</si>
  <si>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</si>
  <si>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</si>
  <si>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</si>
  <si>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</si>
  <si>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</si>
  <si>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</si>
  <si>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</si>
  <si>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</si>
  <si>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</si>
  <si>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</si>
  <si>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</si>
  <si>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</si>
  <si>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</si>
  <si>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</si>
  <si>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</si>
  <si>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</si>
  <si>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</si>
  <si>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</si>
  <si>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</si>
  <si>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</si>
  <si>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</si>
  <si>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</si>
  <si>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</si>
  <si>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</si>
  <si>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</si>
  <si>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</si>
  <si>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</si>
  <si>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</si>
  <si>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</si>
  <si>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</si>
  <si>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</si>
  <si>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</si>
  <si>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</si>
  <si>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</si>
  <si>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</si>
  <si>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</si>
  <si>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</si>
  <si>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</si>
  <si>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</si>
  <si>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</si>
  <si>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</si>
  <si>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</si>
  <si>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</si>
  <si>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</si>
  <si>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</si>
  <si>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</si>
  <si>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</si>
  <si>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</si>
  <si>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</si>
  <si>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</si>
  <si>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</si>
  <si>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</si>
  <si>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</si>
  <si>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</si>
  <si>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</si>
  <si>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</si>
  <si>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</si>
  <si>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</si>
  <si>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</si>
  <si>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</si>
  <si>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</si>
  <si>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</si>
  <si>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</si>
  <si>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</si>
  <si>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</si>
  <si>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</si>
  <si>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</si>
  <si>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</si>
  <si>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</si>
  <si>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</si>
  <si>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</si>
  <si>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</si>
  <si>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</si>
  <si>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</si>
  <si>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</si>
  <si>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</si>
  <si>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</si>
  <si>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</si>
  <si>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</si>
  <si>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</si>
  <si>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</si>
  <si>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</si>
  <si>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</si>
  <si>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</si>
  <si>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</si>
  <si>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</si>
  <si>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</si>
  <si>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</si>
  <si>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</si>
  <si>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</si>
  <si>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</si>
  <si>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</si>
  <si>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</si>
  <si>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</si>
  <si>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</si>
  <si>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</si>
  <si>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</si>
  <si>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</si>
  <si>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</si>
  <si>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</si>
  <si>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</si>
  <si>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</si>
  <si>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</si>
  <si>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</si>
  <si>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</si>
  <si>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</si>
  <si>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</si>
  <si>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</si>
  <si>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</si>
  <si>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</si>
  <si>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</si>
  <si>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</si>
  <si>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</si>
  <si>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</si>
  <si>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</si>
  <si>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</si>
  <si>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</si>
  <si>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</si>
  <si>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</si>
  <si>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</si>
  <si>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</si>
  <si>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</si>
  <si>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</si>
  <si>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</si>
  <si>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</si>
  <si>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</si>
  <si>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</si>
  <si>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</si>
  <si>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</si>
  <si>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</si>
  <si>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</si>
  <si>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</si>
  <si>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</si>
  <si>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</si>
  <si>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</si>
  <si>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</si>
  <si>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</si>
  <si>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</si>
  <si>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</si>
  <si>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</si>
  <si>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</si>
  <si>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</si>
  <si>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</si>
  <si>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</si>
  <si>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</si>
  <si>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</si>
  <si>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</si>
  <si>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</si>
  <si>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</si>
  <si>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</si>
  <si>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</si>
  <si>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</si>
  <si>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</si>
  <si>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</si>
  <si>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</si>
  <si>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</si>
  <si>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</si>
  <si>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</si>
  <si>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</si>
  <si>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</si>
  <si>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</si>
  <si>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</si>
  <si>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</si>
  <si>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</si>
  <si>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</si>
  <si>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</si>
  <si>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</si>
  <si>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</si>
  <si>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</si>
  <si>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</si>
  <si>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</si>
  <si>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</si>
  <si>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</si>
  <si>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</si>
  <si>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</si>
  <si>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</si>
  <si>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</si>
  <si>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</si>
  <si>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</si>
  <si>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</si>
  <si>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</si>
  <si>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</si>
  <si>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</si>
  <si>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</si>
  <si>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</si>
  <si>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</si>
  <si>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</si>
  <si>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</si>
  <si>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</si>
  <si>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</si>
  <si>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</si>
  <si>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</si>
  <si>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</si>
  <si>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</si>
  <si>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</si>
  <si>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</si>
  <si>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</si>
  <si>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</si>
  <si>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</si>
  <si>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</si>
  <si>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</si>
  <si>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</si>
  <si>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</si>
  <si>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</si>
  <si>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</si>
  <si>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</si>
  <si>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</si>
  <si>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</si>
  <si>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</si>
  <si>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</si>
  <si>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</si>
  <si>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</si>
  <si>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</si>
  <si>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</si>
  <si>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</si>
  <si>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</si>
  <si>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</si>
  <si>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</si>
  <si>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</si>
  <si>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</si>
  <si>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</si>
  <si>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</si>
  <si>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</si>
  <si>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</si>
  <si>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</si>
  <si>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</si>
  <si>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</si>
  <si>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</si>
  <si>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</si>
  <si>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</si>
  <si>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</si>
  <si>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</si>
  <si>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</si>
  <si>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</si>
  <si>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</si>
  <si>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</si>
  <si>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</si>
  <si>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</si>
  <si>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</si>
  <si>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</si>
  <si>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</si>
  <si>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</si>
  <si>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</si>
  <si>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</si>
  <si>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</si>
  <si>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</si>
  <si>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</si>
  <si>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</si>
  <si>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</si>
  <si>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</si>
  <si>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</si>
  <si>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</si>
  <si>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</si>
  <si>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</si>
  <si>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</si>
  <si>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</si>
  <si>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</si>
  <si>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</si>
  <si>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</si>
  <si>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</si>
  <si>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</si>
  <si>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</si>
  <si>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</si>
  <si>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</si>
  <si>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</si>
  <si>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</si>
  <si>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</si>
  <si>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</si>
  <si>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</si>
  <si>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</si>
  <si>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</si>
  <si>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</si>
  <si>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</si>
  <si>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</si>
  <si>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</si>
  <si>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</si>
  <si>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</si>
  <si>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</si>
  <si>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</si>
  <si>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</si>
  <si>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</si>
  <si>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</si>
  <si>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</si>
  <si>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</si>
  <si>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</si>
  <si>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</si>
  <si>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</si>
  <si>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</si>
  <si>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</si>
  <si>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</si>
  <si>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</si>
  <si>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</si>
  <si>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</si>
  <si>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</si>
  <si>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</si>
  <si>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</si>
  <si>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</si>
  <si>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</si>
  <si>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</si>
  <si>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</si>
  <si>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</si>
  <si>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</si>
  <si>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</si>
  <si>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</si>
  <si>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</si>
  <si>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</si>
  <si>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</si>
  <si>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</si>
  <si>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</si>
  <si>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</si>
  <si>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</si>
  <si>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</si>
  <si>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</si>
  <si>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</si>
  <si>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</si>
  <si>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</si>
  <si>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</si>
  <si>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</si>
  <si>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</si>
  <si>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</si>
  <si>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</si>
  <si>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</si>
  <si>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</si>
  <si>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</si>
  <si>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</si>
  <si>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</si>
  <si>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</si>
  <si>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</si>
  <si>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</si>
  <si>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</si>
  <si>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</si>
  <si>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</si>
  <si>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</si>
  <si>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</si>
  <si>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</si>
  <si>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</si>
  <si>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</si>
  <si>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</si>
  <si>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</si>
  <si>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</si>
  <si>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</si>
  <si>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</si>
  <si>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</si>
  <si>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</si>
  <si>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</si>
  <si>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</si>
  <si>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</si>
  <si>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</si>
  <si>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</si>
  <si>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</si>
  <si>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</si>
  <si>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</si>
  <si>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</si>
  <si>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</si>
  <si>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</si>
  <si>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</si>
  <si>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</si>
  <si>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</si>
  <si>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</si>
  <si>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</si>
  <si>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</si>
  <si>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</si>
  <si>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</si>
  <si>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</si>
  <si>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</si>
  <si>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</si>
  <si>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</si>
  <si>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</si>
  <si>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</si>
  <si>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</si>
  <si>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</si>
  <si>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</si>
  <si>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</si>
  <si>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</si>
  <si>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</si>
  <si>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</si>
  <si>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</si>
  <si>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</si>
  <si>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</si>
  <si>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</si>
  <si>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</si>
  <si>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</si>
  <si>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</si>
  <si>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</si>
  <si>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</si>
  <si>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</si>
  <si>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</si>
  <si>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</si>
  <si>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</si>
  <si>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</si>
  <si>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</si>
  <si>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</si>
  <si>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</si>
  <si>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</si>
  <si>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</si>
  <si>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</si>
  <si>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</si>
  <si>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</si>
  <si>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</si>
  <si>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</si>
  <si>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</si>
  <si>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</si>
  <si>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</si>
  <si>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</si>
  <si>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</si>
  <si>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</si>
  <si>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</si>
  <si>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</si>
  <si>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</si>
  <si>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</si>
  <si>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</si>
  <si>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</si>
  <si>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</si>
  <si>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</si>
  <si>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</si>
  <si>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</si>
  <si>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</si>
  <si>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</si>
  <si>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</si>
  <si>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</si>
  <si>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</si>
  <si>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</si>
  <si>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</si>
  <si>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</si>
  <si>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</si>
  <si>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</si>
  <si>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</si>
  <si>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</si>
  <si>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</si>
  <si>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</si>
  <si>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</si>
  <si>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</si>
  <si>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</si>
  <si>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</si>
  <si>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</si>
  <si>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</si>
  <si>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</si>
  <si>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</si>
  <si>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</si>
  <si>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</si>
  <si>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</si>
  <si>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</si>
  <si>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</si>
  <si>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</si>
  <si>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</si>
  <si>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</si>
  <si>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</si>
  <si>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</si>
  <si>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</si>
  <si>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</si>
  <si>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</si>
  <si>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</si>
  <si>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</si>
  <si>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</si>
  <si>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</si>
  <si>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</si>
  <si>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</si>
  <si>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</si>
  <si>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</si>
  <si>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</si>
  <si>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</si>
  <si>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</si>
  <si>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</si>
  <si>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</si>
  <si>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</si>
  <si>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</si>
  <si>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</si>
  <si>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</si>
  <si>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</si>
  <si>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</si>
  <si>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</si>
  <si>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</si>
  <si>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</si>
  <si>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</si>
  <si>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</si>
  <si>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</si>
  <si>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</si>
  <si>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</si>
  <si>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</si>
  <si>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</si>
  <si>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</si>
  <si>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</si>
  <si>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</si>
  <si>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</si>
  <si>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</si>
  <si>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</si>
  <si>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</si>
  <si>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</si>
  <si>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</si>
  <si>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</si>
  <si>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</si>
  <si>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</si>
  <si>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</si>
  <si>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</si>
  <si>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</si>
  <si>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</si>
  <si>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</si>
  <si>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</si>
  <si>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</si>
  <si>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</si>
  <si>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</si>
  <si>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</si>
  <si>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</si>
  <si>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</si>
  <si>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</si>
  <si>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</si>
  <si>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</si>
  <si>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</si>
  <si>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</si>
  <si>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</si>
  <si>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</si>
  <si>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</si>
  <si>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</si>
  <si>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</si>
  <si>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</si>
  <si>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</si>
  <si>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</si>
  <si>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</si>
  <si>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</si>
  <si>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</si>
  <si>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</si>
  <si>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</si>
  <si>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</si>
  <si>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</si>
  <si>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</si>
  <si>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</si>
  <si>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</si>
  <si>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</si>
  <si>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</si>
  <si>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</si>
  <si>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</si>
  <si>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</si>
  <si>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</si>
  <si>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</si>
  <si>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</si>
  <si>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</si>
  <si>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</si>
  <si>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</si>
  <si>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</si>
  <si>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</si>
  <si>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</si>
  <si>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</si>
  <si>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</si>
  <si>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</si>
  <si>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</si>
  <si>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</si>
  <si>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</si>
  <si>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</si>
  <si>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</si>
  <si>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</si>
  <si>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</si>
  <si>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</si>
  <si>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</si>
  <si>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</si>
  <si>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</si>
  <si>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</si>
  <si>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</si>
  <si>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</si>
  <si>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</si>
  <si>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</si>
  <si>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</si>
  <si>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</si>
  <si>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</si>
  <si>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</si>
  <si>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</si>
  <si>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</si>
  <si>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</si>
  <si>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</si>
  <si>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</si>
  <si>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</si>
  <si>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</si>
  <si>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</si>
  <si>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</si>
  <si>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</si>
  <si>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</si>
  <si>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</si>
  <si>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</si>
  <si>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</si>
  <si>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</si>
  <si>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</si>
  <si>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</si>
  <si>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</si>
  <si>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</si>
  <si>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</si>
  <si>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</si>
  <si>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</si>
  <si>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</si>
  <si>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</si>
  <si>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</si>
  <si>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</si>
  <si>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</si>
  <si>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</si>
  <si>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</si>
  <si>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</si>
  <si>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</si>
  <si>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</si>
  <si>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</si>
  <si>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</si>
  <si>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</si>
  <si>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</si>
  <si>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</si>
  <si>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</si>
  <si>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</si>
  <si>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</si>
  <si>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</si>
  <si>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</si>
  <si>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</si>
  <si>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</si>
  <si>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</si>
  <si>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</si>
  <si>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</si>
  <si>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</si>
  <si>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</si>
  <si>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</si>
  <si>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</si>
  <si>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</si>
  <si>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</si>
  <si>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</si>
  <si>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</si>
  <si>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</si>
  <si>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</si>
  <si>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</si>
  <si>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</si>
  <si>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</si>
  <si>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</si>
  <si>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</si>
  <si>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</si>
  <si>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</si>
  <si>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</si>
  <si>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</si>
  <si>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</si>
  <si>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</si>
  <si>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</si>
  <si>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</si>
  <si>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</si>
  <si>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</si>
  <si>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</si>
  <si>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</si>
  <si>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</si>
  <si>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</si>
  <si>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</si>
  <si>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</si>
  <si>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</si>
  <si>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</si>
  <si>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</si>
  <si>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</si>
  <si>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</si>
  <si>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</si>
  <si>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</si>
  <si>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</si>
  <si>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</si>
  <si>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</si>
  <si>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</si>
  <si>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</si>
  <si>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</si>
  <si>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</si>
  <si>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</si>
  <si>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</si>
  <si>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</si>
  <si>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</si>
  <si>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</si>
  <si>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</si>
  <si>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</si>
  <si>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</si>
  <si>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</si>
  <si>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</si>
  <si>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</si>
  <si>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</si>
  <si>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</si>
  <si>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</si>
  <si>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</si>
  <si>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</si>
  <si>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</si>
  <si>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</si>
  <si>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</si>
  <si>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</si>
  <si>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</si>
  <si>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</si>
  <si>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</si>
  <si>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</si>
  <si>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</si>
  <si>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</si>
  <si>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</si>
  <si>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</si>
  <si>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</si>
  <si>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</si>
  <si>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</si>
  <si>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</si>
  <si>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</si>
  <si>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</si>
  <si>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</si>
  <si>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</si>
  <si>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</si>
  <si>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</si>
  <si>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</si>
  <si>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</si>
  <si>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</si>
  <si>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</si>
  <si>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</si>
  <si>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</si>
  <si>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</si>
  <si>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</si>
  <si>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</si>
  <si>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</si>
  <si>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</si>
  <si>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</si>
  <si>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</si>
  <si>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</si>
  <si>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</si>
  <si>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</si>
  <si>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</si>
  <si>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</si>
  <si>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</si>
  <si>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</si>
  <si>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</si>
  <si>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</si>
  <si>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</si>
  <si>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</si>
  <si>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</si>
  <si>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</si>
  <si>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</si>
  <si>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</si>
  <si>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</si>
  <si>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</si>
  <si>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</si>
  <si>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</si>
  <si>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</si>
  <si>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</si>
  <si>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</si>
  <si>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</si>
  <si>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</si>
  <si>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</si>
  <si>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</si>
  <si>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</si>
  <si>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</si>
  <si>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</si>
  <si>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</si>
  <si>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</si>
  <si>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</si>
  <si>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</si>
  <si>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</si>
  <si>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</si>
  <si>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</si>
  <si>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</si>
  <si>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</si>
  <si>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</si>
  <si>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</si>
  <si>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</si>
  <si>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</si>
  <si>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</si>
  <si>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</si>
  <si>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</si>
  <si>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</si>
  <si>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</si>
  <si>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</si>
  <si>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</si>
  <si>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</si>
  <si>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</si>
  <si>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</si>
  <si>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</si>
  <si>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</si>
  <si>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</si>
  <si>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</si>
  <si>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</si>
  <si>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</si>
  <si>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</si>
  <si>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</si>
  <si>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</si>
  <si>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</si>
  <si>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</si>
  <si>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</si>
  <si>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</si>
  <si>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</si>
  <si>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</si>
  <si>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</si>
  <si>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</si>
  <si>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</si>
  <si>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</si>
  <si>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</si>
  <si>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</si>
  <si>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</si>
  <si>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</si>
  <si>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</si>
  <si>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</si>
  <si>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</si>
  <si>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</si>
  <si>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</si>
  <si>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</si>
  <si>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</si>
  <si>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</si>
  <si>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</si>
  <si>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</si>
  <si>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</si>
  <si>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</si>
  <si>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</si>
  <si>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</si>
  <si>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</si>
  <si>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</si>
  <si>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</si>
  <si>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</si>
  <si>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</si>
  <si>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</si>
  <si>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</si>
  <si>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</si>
  <si>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</si>
  <si>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</si>
  <si>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</si>
  <si>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</si>
  <si>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</si>
  <si>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</si>
  <si>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</si>
  <si>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</si>
  <si>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</si>
  <si>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</si>
  <si>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</si>
  <si>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</si>
  <si>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</si>
  <si>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</si>
  <si>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</si>
  <si>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</si>
  <si>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</si>
  <si>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</si>
  <si>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</si>
  <si>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</si>
  <si>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</si>
  <si>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</si>
  <si>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</si>
  <si>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</si>
  <si>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</si>
  <si>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</si>
  <si>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</si>
  <si>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</si>
  <si>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</si>
  <si>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</si>
  <si>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</si>
  <si>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</si>
  <si>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</si>
  <si>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</si>
  <si>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</si>
  <si>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</si>
  <si>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</si>
  <si>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</si>
  <si>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</si>
  <si>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</si>
  <si>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</si>
  <si>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</si>
  <si>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</si>
  <si>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</si>
  <si>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</si>
  <si>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</si>
  <si>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</si>
  <si>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</si>
  <si>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</si>
  <si>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</si>
  <si>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</si>
  <si>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</si>
  <si>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</si>
  <si>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</si>
  <si>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</si>
  <si>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</si>
  <si>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</si>
  <si>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</si>
  <si>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</si>
  <si>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</si>
  <si>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</si>
  <si>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</si>
  <si>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</si>
  <si>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</si>
  <si>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</si>
  <si>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</si>
  <si>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</si>
  <si>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</si>
  <si>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</si>
  <si>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</si>
  <si>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</si>
  <si>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</si>
  <si>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</si>
  <si>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</si>
  <si>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</si>
  <si>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</si>
  <si>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</si>
  <si>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</si>
  <si>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</si>
  <si>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</si>
  <si>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</si>
  <si>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</si>
  <si>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</si>
  <si>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</si>
  <si>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</si>
  <si>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</si>
  <si>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</si>
  <si>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</si>
  <si>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</si>
  <si>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</si>
  <si>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</si>
  <si>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</si>
  <si>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</si>
  <si>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</si>
  <si>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</si>
  <si>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</si>
  <si>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</si>
  <si>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</si>
  <si>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</si>
  <si>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</si>
  <si>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</si>
  <si>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</si>
  <si>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</si>
  <si>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</si>
  <si>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</si>
  <si>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</si>
  <si>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</si>
  <si>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</si>
  <si>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</si>
  <si>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</si>
  <si>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</si>
  <si>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</si>
  <si>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</si>
  <si>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</si>
  <si>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</si>
  <si>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</si>
  <si>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</si>
  <si>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</si>
  <si>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</si>
  <si>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</si>
  <si>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</si>
  <si>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</si>
  <si>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</si>
  <si>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</si>
  <si>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</si>
  <si>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</si>
  <si>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</si>
  <si>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</si>
  <si>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</si>
  <si>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</si>
  <si>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</si>
  <si>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</si>
  <si>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</si>
  <si>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</si>
  <si>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</si>
  <si>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</si>
  <si>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</si>
  <si>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</si>
  <si>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</si>
  <si>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</si>
  <si>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</si>
  <si>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</si>
  <si>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</si>
  <si>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</si>
  <si>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</si>
  <si>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</si>
  <si>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</si>
  <si>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</si>
  <si>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</si>
  <si>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</si>
  <si>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</si>
  <si>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</si>
  <si>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</si>
  <si>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</si>
  <si>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</si>
  <si>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</si>
  <si>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</si>
  <si>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</si>
  <si>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</si>
  <si>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</si>
  <si>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</si>
  <si>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</si>
  <si>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</si>
  <si>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</si>
  <si>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</si>
  <si>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</si>
  <si>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</si>
  <si>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</si>
  <si>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</si>
  <si>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</si>
  <si>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</si>
  <si>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</si>
  <si>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</si>
  <si>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</si>
  <si>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</si>
  <si>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</si>
  <si>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</si>
  <si>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</si>
  <si>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</si>
  <si>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</si>
  <si>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</si>
  <si>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</si>
  <si>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</si>
  <si>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</si>
  <si>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</si>
  <si>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</si>
  <si>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</si>
  <si>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</si>
  <si>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</si>
  <si>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</si>
  <si>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</si>
  <si>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</si>
  <si>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</si>
  <si>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</si>
  <si>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</si>
  <si>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</si>
  <si>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</si>
  <si>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</si>
  <si>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</si>
  <si>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</si>
  <si>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</si>
  <si>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</si>
  <si>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</si>
  <si>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</si>
  <si>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</si>
  <si>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</si>
  <si>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</si>
  <si>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</si>
  <si>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</si>
  <si>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</si>
  <si>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</si>
  <si>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</si>
  <si>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</si>
  <si>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</si>
  <si>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</si>
  <si>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</si>
  <si>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</si>
  <si>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</si>
  <si>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</si>
  <si>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</si>
  <si>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</si>
  <si>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</si>
  <si>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</si>
  <si>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</si>
  <si>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</si>
  <si>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</si>
  <si>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</si>
  <si>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</si>
  <si>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</si>
  <si>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</si>
  <si>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</si>
  <si>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</si>
  <si>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</si>
  <si>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</si>
  <si>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</si>
  <si>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</si>
  <si>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</si>
  <si>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</si>
  <si>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</si>
  <si>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</si>
  <si>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</si>
  <si>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</si>
  <si>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</si>
  <si>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</si>
  <si>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</si>
  <si>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</si>
  <si>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</si>
  <si>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</si>
  <si>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</si>
  <si>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</si>
  <si>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</si>
  <si>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</si>
  <si>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</si>
  <si>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</si>
  <si>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</si>
  <si>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</si>
  <si>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</si>
  <si>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</si>
  <si>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</si>
  <si>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</si>
  <si>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</si>
  <si>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</si>
  <si>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</si>
  <si>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</si>
  <si>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</si>
  <si>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</si>
  <si>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</si>
  <si>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</si>
  <si>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</si>
  <si>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</si>
  <si>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</si>
  <si>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</si>
  <si>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</si>
  <si>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</si>
  <si>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</si>
  <si>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</si>
  <si>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</si>
  <si>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</si>
  <si>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</si>
  <si>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</si>
  <si>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</si>
  <si>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</si>
  <si>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</si>
  <si>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</si>
  <si>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</si>
  <si>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</si>
  <si>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</si>
  <si>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</si>
  <si>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</si>
  <si>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</si>
  <si>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</si>
  <si>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</si>
  <si>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</si>
  <si>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</si>
  <si>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</si>
  <si>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</si>
  <si>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</si>
  <si>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</si>
  <si>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</si>
  <si>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</si>
  <si>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</si>
  <si>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</si>
  <si>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</si>
  <si>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</si>
  <si>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</si>
  <si>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</si>
  <si>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</si>
  <si>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</si>
  <si>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</si>
  <si>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</si>
  <si>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</si>
  <si>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</si>
  <si>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</si>
  <si>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</si>
  <si>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</si>
  <si>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</si>
  <si>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</si>
  <si>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</si>
  <si>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</si>
  <si>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</si>
  <si>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</si>
  <si>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</si>
  <si>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</si>
  <si>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</si>
  <si>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</si>
  <si>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</si>
  <si>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</si>
  <si>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</si>
  <si>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</si>
  <si>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</si>
  <si>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</si>
  <si>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</si>
  <si>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</si>
  <si>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</si>
  <si>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</si>
  <si>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</si>
  <si>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</si>
  <si>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</si>
  <si>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</si>
  <si>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</si>
  <si>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</si>
  <si>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</si>
  <si>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</si>
  <si>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</si>
  <si>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</si>
  <si>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</si>
  <si>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</si>
  <si>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</si>
  <si>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</si>
  <si>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</si>
  <si>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</si>
  <si>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</si>
  <si>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</si>
  <si>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</si>
  <si>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</si>
  <si>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</si>
  <si>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</si>
  <si>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</si>
  <si>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</si>
  <si>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</si>
  <si>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</si>
  <si>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</si>
  <si>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</si>
  <si>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</si>
  <si>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</si>
  <si>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</si>
  <si>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</si>
  <si>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</si>
  <si>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</si>
  <si>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</si>
  <si>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</si>
  <si>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</si>
  <si>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</si>
  <si>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</si>
  <si>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</si>
  <si>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</si>
  <si>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</si>
  <si>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</si>
  <si>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</si>
  <si>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</si>
  <si>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</si>
  <si>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</si>
  <si>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</si>
  <si>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</si>
  <si>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</si>
  <si>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</si>
  <si>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</si>
  <si>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</si>
  <si>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</si>
  <si>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</si>
  <si>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</si>
  <si>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</si>
  <si>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</si>
  <si>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</si>
  <si>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</si>
  <si>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</si>
  <si>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</si>
  <si>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</si>
  <si>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</si>
  <si>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</si>
  <si>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</si>
  <si>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</si>
  <si>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</si>
  <si>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</si>
  <si>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</si>
  <si>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</si>
  <si>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</si>
  <si>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</si>
  <si>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</si>
  <si>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</si>
  <si>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</si>
  <si>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</si>
  <si>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</si>
  <si>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</si>
  <si>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</si>
  <si>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</si>
  <si>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</si>
  <si>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</si>
  <si>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</si>
  <si>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</si>
  <si>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</si>
  <si>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</si>
  <si>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</si>
  <si>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</si>
  <si>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</si>
  <si>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</si>
  <si>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</si>
  <si>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</si>
  <si>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</si>
  <si>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</si>
  <si>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</si>
  <si>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</si>
  <si>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</si>
  <si>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</si>
  <si>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</si>
  <si>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</si>
  <si>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</si>
  <si>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</si>
  <si>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</si>
  <si>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</si>
  <si>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</si>
  <si>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</si>
  <si>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</si>
  <si>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</si>
  <si>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</si>
  <si>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</si>
  <si>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</si>
  <si>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</si>
  <si>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</si>
  <si>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</si>
  <si>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</si>
  <si>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</si>
  <si>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</si>
  <si>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</si>
  <si>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</si>
  <si>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</si>
  <si>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</si>
  <si>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</si>
  <si>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</si>
  <si>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</si>
  <si>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</si>
  <si>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</si>
  <si>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</si>
  <si>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</si>
  <si>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</si>
  <si>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</si>
  <si>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</si>
  <si>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</si>
  <si>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</si>
  <si>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</si>
  <si>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</si>
  <si>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</si>
  <si>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</si>
  <si>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</si>
  <si>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</si>
  <si>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</si>
  <si>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</si>
  <si>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</si>
  <si>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</si>
  <si>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</si>
  <si>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</si>
  <si>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</si>
  <si>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</si>
  <si>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</si>
  <si>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</si>
  <si>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</si>
  <si>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</si>
  <si>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</si>
  <si>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</si>
  <si>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</si>
  <si>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</si>
  <si>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</si>
  <si>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</si>
  <si>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</si>
  <si>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</si>
  <si>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</si>
  <si>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</si>
  <si>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</si>
  <si>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</si>
  <si>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</si>
  <si>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</si>
  <si>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</si>
  <si>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</si>
  <si>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</si>
  <si>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</si>
  <si>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</si>
  <si>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</si>
  <si>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</si>
  <si>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</si>
  <si>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</si>
  <si>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</si>
  <si>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</si>
  <si>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</si>
  <si>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</si>
  <si>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</si>
  <si>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</si>
  <si>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</si>
  <si>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</si>
  <si>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</si>
  <si>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</si>
  <si>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</si>
  <si>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</si>
  <si>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</si>
  <si>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</si>
  <si>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</si>
  <si>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</si>
  <si>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</si>
  <si>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</si>
  <si>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</si>
  <si>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</si>
  <si>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</si>
  <si>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</si>
  <si>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</si>
  <si>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</si>
  <si>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</si>
  <si>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</si>
  <si>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</si>
  <si>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</si>
  <si>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</si>
  <si>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</si>
  <si>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</si>
  <si>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</si>
  <si>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</si>
  <si>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</si>
  <si>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</si>
  <si>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</si>
  <si>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</si>
  <si>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</si>
  <si>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</si>
  <si>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</si>
  <si>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</si>
  <si>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</si>
  <si>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</si>
  <si>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</si>
  <si>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</si>
  <si>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</si>
  <si>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</si>
  <si>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</si>
  <si>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</si>
  <si>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</si>
  <si>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</si>
  <si>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</si>
  <si>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</si>
  <si>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</si>
  <si>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</si>
  <si>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</si>
  <si>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</si>
  <si>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</si>
  <si>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</si>
  <si>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</si>
  <si>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</si>
  <si>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</si>
  <si>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</si>
  <si>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</si>
  <si>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</si>
  <si>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</si>
  <si>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</si>
  <si>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</si>
  <si>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</si>
  <si>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</si>
  <si>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</si>
  <si>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</si>
  <si>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</si>
  <si>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</si>
  <si>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</si>
  <si>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</si>
  <si>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</si>
  <si>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</si>
  <si>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</si>
  <si>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</si>
  <si>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</si>
  <si>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</si>
  <si>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</si>
  <si>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</si>
  <si>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</si>
  <si>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</si>
  <si>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</si>
  <si>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</si>
  <si>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</si>
  <si>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</si>
  <si>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</si>
  <si>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</si>
  <si>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</si>
  <si>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</si>
  <si>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</si>
  <si>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</si>
  <si>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</si>
  <si>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</si>
  <si>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</si>
  <si>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</si>
  <si>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</si>
  <si>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</si>
  <si>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</si>
  <si>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</si>
  <si>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</si>
  <si>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</si>
  <si>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</si>
  <si>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</si>
  <si>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</si>
  <si>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</si>
  <si>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</si>
  <si>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</si>
  <si>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</si>
  <si>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</si>
  <si>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</si>
  <si>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</si>
  <si>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</si>
  <si>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</si>
  <si>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</si>
  <si>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</si>
  <si>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</si>
  <si>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</si>
  <si>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</si>
  <si>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</si>
  <si>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</si>
  <si>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</si>
  <si>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</si>
  <si>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</si>
  <si>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</si>
  <si>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</si>
  <si>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</si>
  <si>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</si>
  <si>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</si>
  <si>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</si>
  <si>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</si>
  <si>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</si>
  <si>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</si>
  <si>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</si>
  <si>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</si>
  <si>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</si>
  <si>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</si>
  <si>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</si>
  <si>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</si>
  <si>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</si>
  <si>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</si>
  <si>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</si>
  <si>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</si>
  <si>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</si>
  <si>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</si>
  <si>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</si>
  <si>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</si>
  <si>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</si>
  <si>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</si>
  <si>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</si>
  <si>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</si>
  <si>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</si>
  <si>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</si>
  <si>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</si>
  <si>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</si>
  <si>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</si>
  <si>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</si>
  <si>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</si>
  <si>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</si>
  <si>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</si>
  <si>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</si>
  <si>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</si>
  <si>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</si>
  <si>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</si>
  <si>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</si>
  <si>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</si>
  <si>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</si>
  <si>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</si>
  <si>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</si>
  <si>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</si>
  <si>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</si>
  <si>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</si>
  <si>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</si>
  <si>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</si>
  <si>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</si>
  <si>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</si>
  <si>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</si>
  <si>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</si>
  <si>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</si>
  <si>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</si>
  <si>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</si>
  <si>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</si>
  <si>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</si>
  <si>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</si>
  <si>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</si>
  <si>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</si>
  <si>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</si>
  <si>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</si>
  <si>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</si>
  <si>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</si>
  <si>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</si>
  <si>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</si>
  <si>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</si>
  <si>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</si>
  <si>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</si>
  <si>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</si>
  <si>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</si>
  <si>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</si>
  <si>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</si>
  <si>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</si>
  <si>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</si>
  <si>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</si>
  <si>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</si>
  <si>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</si>
  <si>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</si>
  <si>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</si>
  <si>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</si>
  <si>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</si>
  <si>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</si>
  <si>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</si>
  <si>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</si>
  <si>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</si>
  <si>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</si>
  <si>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</si>
  <si>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</si>
  <si>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</si>
  <si>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</si>
  <si>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</si>
  <si>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</si>
  <si>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</si>
  <si>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</si>
  <si>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</si>
  <si>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</si>
  <si>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</si>
  <si>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</si>
  <si>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</si>
  <si>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</si>
  <si>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</si>
  <si>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</si>
  <si>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</si>
  <si>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</si>
  <si>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</si>
  <si>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</si>
  <si>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</si>
  <si>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</si>
  <si>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</si>
  <si>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</si>
  <si>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</si>
  <si>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</si>
  <si>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</si>
  <si>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</si>
  <si>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</si>
  <si>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</si>
  <si>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</si>
  <si>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</si>
  <si>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</si>
  <si>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</si>
  <si>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</si>
  <si>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</si>
  <si>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</si>
  <si>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</si>
  <si>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</si>
  <si>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</si>
  <si>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</si>
  <si>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</si>
  <si>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</si>
  <si>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</si>
  <si>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</si>
  <si>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</si>
  <si>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</si>
  <si>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</si>
  <si>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</si>
  <si>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</si>
  <si>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</si>
  <si>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</si>
  <si>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</si>
  <si>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</si>
  <si>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</si>
  <si>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</si>
  <si>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</si>
  <si>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</si>
  <si>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</si>
  <si>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</si>
  <si>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</si>
  <si>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</si>
  <si>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</si>
  <si>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</si>
  <si>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</si>
  <si>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</si>
  <si>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</si>
  <si>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</si>
  <si>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</si>
  <si>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</si>
  <si>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</si>
  <si>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</si>
  <si>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</si>
  <si>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</si>
  <si>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</si>
  <si>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</si>
  <si>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</si>
  <si>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</si>
  <si>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</si>
  <si>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</si>
  <si>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</si>
  <si>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</si>
  <si>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</si>
  <si>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</si>
  <si>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</si>
  <si>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</si>
  <si>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</si>
  <si>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</si>
  <si>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</si>
  <si>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</si>
  <si>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</si>
  <si>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</si>
  <si>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</si>
  <si>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</si>
  <si>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</si>
  <si>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</si>
  <si>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</si>
  <si>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</si>
  <si>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</si>
  <si>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</si>
  <si>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</si>
  <si>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</si>
  <si>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</si>
  <si>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</si>
  <si>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</si>
  <si>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</si>
  <si>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</si>
  <si>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</si>
  <si>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</si>
  <si>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</si>
  <si>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</si>
  <si>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</si>
  <si>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</si>
  <si>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</si>
  <si>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</si>
  <si>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</si>
  <si>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</si>
  <si>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</si>
  <si>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</si>
  <si>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</si>
  <si>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</si>
  <si>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</si>
  <si>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</si>
  <si>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</si>
  <si>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</si>
  <si>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</si>
  <si>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</si>
  <si>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</si>
  <si>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</si>
  <si>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</si>
  <si>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</si>
  <si>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</si>
  <si>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</si>
  <si>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</si>
  <si>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</si>
  <si>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</si>
  <si>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</si>
  <si>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</si>
  <si>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</si>
  <si>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</si>
  <si>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</si>
  <si>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</si>
  <si>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</si>
  <si>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</si>
  <si>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</si>
  <si>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</si>
  <si>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</si>
  <si>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</si>
  <si>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</si>
  <si>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</si>
  <si>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</si>
  <si>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</si>
  <si>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</si>
  <si>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</si>
  <si>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</si>
  <si>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</si>
  <si>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</si>
  <si>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</si>
  <si>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</si>
  <si>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</si>
  <si>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</si>
  <si>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</si>
  <si>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</si>
  <si>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</si>
  <si>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</si>
  <si>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</si>
  <si>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</si>
  <si>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</si>
  <si>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</si>
  <si>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</si>
  <si>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</si>
  <si>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</si>
  <si>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</si>
  <si>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</si>
  <si>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</si>
  <si>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</si>
  <si>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</si>
  <si>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</si>
  <si>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</si>
  <si>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</si>
  <si>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</si>
  <si>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</si>
  <si>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</si>
  <si>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</si>
  <si>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</si>
  <si>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</si>
  <si>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</si>
  <si>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</si>
  <si>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</si>
  <si>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</si>
  <si>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</si>
  <si>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</si>
  <si>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</si>
  <si>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</si>
  <si>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</si>
  <si>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</si>
  <si>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</si>
  <si>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</si>
  <si>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</si>
  <si>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</si>
  <si>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</si>
  <si>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</si>
  <si>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</si>
  <si>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</si>
  <si>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</si>
  <si>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</si>
  <si>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</si>
  <si>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</si>
  <si>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</si>
  <si>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</si>
  <si>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</si>
  <si>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</si>
  <si>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</si>
  <si>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</si>
  <si>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</si>
  <si>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</si>
  <si>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</si>
  <si>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</si>
  <si>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</si>
  <si>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</si>
  <si>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</si>
  <si>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</si>
  <si>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</si>
  <si>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</si>
  <si>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</si>
  <si>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</si>
  <si>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</si>
  <si>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</si>
  <si>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</si>
  <si>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</si>
  <si>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</si>
  <si>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</si>
  <si>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</si>
  <si>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</si>
  <si>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</si>
  <si>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</si>
  <si>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</si>
  <si>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</si>
  <si>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</si>
  <si>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</si>
  <si>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</si>
  <si>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</si>
  <si>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</si>
  <si>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</si>
  <si>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</si>
  <si>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</si>
  <si>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</si>
  <si>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</si>
  <si>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</si>
  <si>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</si>
  <si>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</si>
  <si>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</si>
  <si>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</si>
  <si>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</si>
  <si>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</si>
  <si>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</si>
  <si>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</si>
  <si>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</si>
  <si>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</si>
  <si>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</si>
  <si>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</si>
  <si>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</si>
  <si>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</si>
  <si>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</si>
  <si>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</si>
  <si>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</si>
  <si>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</si>
  <si>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</si>
  <si>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</si>
  <si>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</si>
  <si>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</si>
  <si>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</si>
  <si>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</si>
  <si>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</si>
  <si>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</si>
  <si>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</si>
  <si>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</si>
  <si>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</si>
  <si>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</si>
  <si>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</si>
  <si>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</si>
  <si>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</si>
  <si>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</si>
  <si>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</si>
  <si>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</si>
  <si>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</si>
  <si>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</si>
  <si>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</si>
  <si>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</si>
  <si>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</si>
  <si>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</si>
  <si>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</si>
  <si>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</si>
  <si>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</si>
  <si>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</si>
  <si>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</si>
  <si>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</si>
  <si>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</si>
  <si>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</si>
  <si>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</si>
  <si>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</si>
  <si>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</si>
  <si>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</si>
  <si>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</si>
  <si>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</si>
  <si>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</si>
  <si>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</si>
  <si>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</si>
  <si>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</si>
  <si>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</si>
  <si>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</si>
  <si>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</si>
  <si>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</si>
  <si>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</si>
  <si>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</si>
  <si>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</si>
  <si>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</si>
  <si>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</si>
  <si>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</si>
  <si>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</si>
  <si>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</si>
  <si>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</si>
  <si>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</si>
  <si>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</si>
  <si>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</si>
  <si>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</si>
  <si>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</si>
  <si>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</si>
  <si>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</si>
  <si>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</si>
  <si>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</si>
  <si>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</si>
  <si>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</si>
  <si>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</si>
  <si>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</si>
  <si>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</si>
  <si>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</si>
  <si>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</si>
  <si>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</si>
  <si>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</si>
  <si>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</si>
  <si>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</si>
  <si>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</si>
  <si>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</si>
  <si>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</si>
  <si>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</si>
  <si>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</si>
  <si>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</si>
  <si>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</si>
  <si>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</si>
  <si>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</si>
  <si>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</si>
  <si>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</si>
  <si>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</si>
  <si>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</si>
  <si>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</si>
  <si>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</si>
  <si>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</si>
  <si>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</si>
  <si>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</si>
  <si>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</si>
  <si>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</si>
  <si>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</si>
  <si>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</si>
  <si>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</si>
  <si>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</si>
  <si>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</si>
  <si>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</si>
  <si>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</si>
  <si>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</si>
  <si>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</si>
  <si>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</si>
  <si>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</si>
  <si>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</si>
  <si>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</si>
  <si>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</si>
  <si>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</si>
  <si>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</si>
  <si>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</si>
  <si>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</si>
  <si>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</si>
  <si>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</si>
  <si>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</si>
  <si>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</si>
  <si>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</si>
  <si>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</si>
  <si>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</si>
  <si>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</si>
  <si>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</si>
  <si>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</si>
  <si>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</si>
  <si>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</si>
  <si>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</si>
  <si>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</si>
  <si>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</si>
  <si>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</si>
  <si>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</si>
  <si>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</si>
  <si>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</si>
  <si>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</si>
  <si>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</si>
  <si>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</si>
  <si>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</si>
  <si>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</si>
  <si>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</si>
  <si>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</si>
  <si>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</si>
  <si>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</si>
  <si>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</si>
  <si>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</si>
  <si>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</si>
  <si>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</si>
  <si>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</si>
  <si>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</si>
  <si>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</si>
  <si>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</si>
  <si>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</si>
  <si>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</si>
  <si>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</si>
  <si>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</si>
  <si>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</si>
  <si>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</si>
  <si>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</si>
  <si>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</si>
  <si>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</si>
  <si>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</si>
  <si>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</si>
  <si>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</si>
  <si>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</si>
  <si>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</si>
  <si>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</si>
  <si>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</si>
  <si>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</si>
  <si>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</si>
  <si>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</si>
  <si>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</si>
  <si>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</si>
  <si>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</si>
  <si>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</si>
  <si>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</si>
  <si>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</si>
  <si>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</si>
  <si>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</si>
  <si>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</si>
  <si>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</si>
  <si>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</si>
  <si>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</si>
  <si>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</si>
  <si>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</si>
  <si>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</si>
  <si>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</si>
  <si>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</si>
  <si>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</si>
  <si>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</si>
  <si>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</si>
  <si>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</si>
  <si>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</si>
  <si>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</si>
  <si>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</si>
  <si>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</si>
  <si>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</si>
  <si>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</si>
  <si>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</si>
  <si>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</si>
  <si>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</si>
  <si>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</si>
  <si>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</si>
  <si>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</si>
  <si>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</si>
  <si>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</si>
  <si>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</si>
  <si>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</si>
  <si>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</si>
  <si>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</si>
  <si>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</si>
  <si>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</si>
  <si>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</si>
  <si>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</si>
  <si>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</si>
  <si>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</si>
  <si>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</si>
  <si>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</si>
  <si>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</si>
  <si>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</si>
  <si>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</si>
  <si>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</si>
  <si>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</si>
  <si>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</si>
  <si>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</si>
  <si>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</si>
  <si>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</si>
  <si>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</si>
  <si>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</si>
  <si>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</si>
  <si>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</si>
  <si>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</si>
  <si>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</si>
  <si>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</si>
  <si>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</si>
  <si>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</si>
  <si>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</si>
  <si>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</si>
  <si>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</si>
  <si>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</si>
  <si>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</si>
  <si>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</si>
  <si>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</si>
  <si>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</si>
  <si>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</si>
  <si>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</si>
  <si>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</si>
  <si>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</si>
  <si>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</si>
  <si>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</si>
  <si>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</si>
  <si>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</si>
  <si>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</si>
  <si>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</si>
  <si>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</si>
  <si>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</si>
  <si>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</si>
  <si>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</si>
  <si>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</si>
  <si>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</si>
  <si>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</si>
  <si>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</si>
  <si>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</si>
  <si>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</si>
  <si>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</si>
  <si>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</si>
  <si>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</si>
  <si>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</si>
  <si>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</si>
  <si>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</si>
  <si>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</si>
  <si>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</si>
  <si>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</si>
  <si>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</si>
  <si>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</si>
  <si>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</si>
  <si>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</si>
  <si>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</si>
  <si>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</si>
  <si>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</si>
  <si>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</si>
  <si>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</si>
  <si>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</si>
  <si>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</si>
  <si>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</si>
  <si>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</si>
  <si>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</si>
  <si>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</si>
  <si>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</si>
  <si>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</si>
  <si>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</si>
  <si>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</si>
  <si>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</si>
  <si>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</si>
  <si>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</si>
  <si>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</si>
  <si>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</si>
  <si>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</si>
  <si>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</si>
  <si>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</si>
  <si>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</si>
  <si>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</si>
  <si>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</si>
  <si>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</si>
  <si>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</si>
  <si>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</si>
  <si>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</si>
  <si>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</si>
  <si>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</si>
  <si>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</si>
  <si>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</si>
  <si>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</si>
  <si>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</si>
  <si>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</si>
  <si>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</si>
  <si>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</si>
  <si>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</si>
  <si>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</si>
  <si>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</si>
  <si>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</si>
  <si>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</si>
  <si>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</si>
  <si>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</si>
  <si>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</si>
  <si>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</si>
  <si>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</si>
  <si>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</si>
  <si>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</si>
  <si>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</si>
  <si>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</si>
  <si>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</si>
  <si>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</si>
  <si>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</si>
  <si>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</si>
  <si>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</si>
  <si>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</si>
  <si>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</si>
  <si>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</si>
  <si>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</si>
  <si>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</si>
  <si>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</si>
  <si>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</si>
  <si>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</si>
  <si>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</si>
  <si>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</si>
  <si>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</si>
  <si>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</si>
  <si>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</si>
  <si>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</si>
  <si>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</si>
  <si>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</si>
  <si>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</si>
  <si>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</si>
  <si>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</si>
  <si>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</si>
  <si>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</si>
  <si>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</si>
  <si>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</si>
  <si>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</si>
  <si>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</si>
  <si>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</si>
  <si>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</si>
  <si>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</si>
  <si>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</si>
  <si>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</si>
  <si>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</si>
  <si>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</si>
  <si>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</si>
  <si>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</si>
  <si>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</si>
  <si>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</si>
  <si>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</si>
  <si>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</si>
  <si>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</si>
  <si>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</si>
  <si>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</si>
  <si>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</si>
  <si>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</si>
  <si>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</si>
  <si>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</si>
  <si>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</si>
  <si>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</si>
  <si>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</si>
  <si>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</si>
  <si>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</si>
  <si>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</si>
  <si>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</si>
  <si>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</si>
  <si>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</si>
  <si>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</si>
  <si>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</si>
  <si>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</si>
  <si>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</si>
  <si>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</si>
  <si>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</si>
  <si>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</si>
  <si>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</si>
  <si>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</si>
  <si>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</si>
  <si>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</si>
  <si>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</si>
  <si>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</si>
  <si>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</si>
  <si>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</si>
  <si>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</si>
  <si>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</si>
  <si>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</si>
  <si>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</si>
  <si>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</si>
  <si>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</si>
  <si>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</si>
  <si>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</si>
  <si>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</si>
  <si>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</si>
  <si>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</si>
  <si>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</si>
  <si>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</si>
  <si>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</si>
  <si>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</si>
  <si>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</si>
  <si>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</si>
  <si>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</si>
  <si>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</si>
  <si>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</si>
  <si>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</si>
  <si>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</si>
  <si>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</si>
  <si>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</si>
  <si>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</si>
  <si>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</si>
  <si>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</si>
  <si>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</si>
  <si>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</si>
  <si>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</si>
  <si>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</si>
  <si>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</si>
  <si>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</si>
  <si>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</si>
  <si>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</si>
  <si>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</si>
  <si>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</si>
  <si>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</si>
  <si>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</si>
  <si>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</si>
  <si>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</si>
  <si>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</si>
  <si>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</si>
  <si>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</si>
  <si>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</si>
  <si>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</si>
  <si>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</si>
  <si>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</si>
  <si>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</si>
  <si>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</si>
  <si>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</si>
  <si>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</si>
  <si>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</si>
  <si>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</si>
  <si>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</si>
  <si>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</si>
  <si>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</si>
  <si>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</si>
  <si>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</si>
  <si>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</si>
  <si>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</si>
  <si>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</si>
  <si>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</si>
  <si>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</si>
  <si>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</si>
  <si>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</si>
  <si>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</si>
  <si>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</si>
  <si>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</si>
  <si>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</si>
  <si>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</si>
  <si>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</si>
  <si>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</si>
  <si>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</si>
  <si>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</si>
  <si>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</si>
  <si>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</si>
  <si>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</si>
  <si>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</si>
  <si>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</si>
  <si>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</si>
  <si>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</si>
  <si>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</si>
  <si>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</si>
  <si>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</si>
  <si>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</si>
  <si>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</si>
  <si>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</si>
  <si>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</si>
  <si>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</si>
  <si>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</si>
  <si>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</si>
  <si>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</si>
  <si>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</si>
  <si>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</si>
  <si>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</si>
  <si>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</si>
  <si>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</si>
  <si>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</si>
  <si>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</si>
  <si>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</si>
  <si>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</si>
  <si>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</si>
  <si>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</si>
  <si>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</si>
  <si>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</si>
  <si>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</si>
  <si>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</si>
  <si>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</si>
  <si>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</si>
  <si>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</si>
  <si>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</si>
  <si>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</si>
  <si>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</si>
  <si>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</si>
  <si>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</si>
  <si>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</si>
  <si>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</si>
  <si>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</si>
  <si>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</si>
  <si>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</si>
  <si>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</si>
  <si>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</si>
  <si>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</si>
  <si>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</si>
  <si>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</si>
  <si>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</si>
  <si>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</si>
  <si>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</si>
  <si>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</si>
  <si>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</si>
  <si>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</si>
  <si>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</si>
  <si>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</si>
  <si>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</si>
  <si>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</si>
  <si>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</si>
  <si>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</si>
  <si>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</si>
  <si>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</si>
  <si>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</si>
  <si>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</si>
  <si>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</si>
  <si>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</si>
  <si>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</si>
  <si>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</si>
  <si>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</si>
  <si>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</si>
  <si>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</si>
  <si>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</si>
  <si>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</si>
  <si>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</si>
  <si>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</si>
  <si>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</si>
  <si>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</si>
  <si>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</si>
  <si>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</si>
  <si>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</si>
  <si>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</si>
  <si>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</si>
  <si>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</si>
  <si>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</si>
  <si>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</si>
  <si>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</si>
  <si>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</si>
  <si>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</si>
  <si>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</si>
  <si>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</si>
  <si>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</si>
  <si>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</si>
  <si>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</si>
  <si>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</si>
  <si>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</si>
  <si>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</si>
  <si>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</si>
  <si>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</si>
  <si>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</si>
  <si>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</si>
  <si>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</si>
  <si>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</si>
  <si>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</si>
  <si>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</si>
  <si>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</si>
  <si>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</si>
  <si>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</si>
  <si>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</si>
  <si>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</si>
  <si>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</si>
  <si>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</si>
  <si>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</si>
  <si>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</si>
  <si>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</si>
  <si>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</si>
  <si>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</si>
  <si>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</si>
  <si>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</si>
  <si>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</si>
  <si>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</si>
  <si>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</si>
  <si>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</si>
  <si>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</si>
  <si>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</si>
  <si>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</si>
  <si>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</si>
  <si>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</si>
  <si>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</si>
  <si>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</si>
  <si>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</si>
  <si>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</si>
  <si>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</si>
  <si>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</si>
  <si>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</si>
  <si>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</si>
  <si>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</si>
  <si>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</si>
  <si>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</si>
  <si>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</si>
  <si>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</si>
  <si>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</si>
  <si>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</si>
  <si>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</si>
  <si>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</si>
  <si>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</si>
  <si>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</si>
  <si>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</si>
  <si>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</si>
  <si>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</si>
  <si>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</si>
  <si>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</si>
  <si>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</si>
  <si>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</si>
  <si>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</si>
  <si>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</si>
  <si>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</si>
  <si>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</si>
  <si>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</si>
  <si>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</si>
  <si>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</si>
  <si>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</si>
  <si>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</si>
  <si>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</si>
  <si>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</si>
  <si>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</si>
  <si>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</si>
  <si>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</si>
  <si>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</si>
  <si>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</si>
  <si>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</si>
  <si>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</si>
  <si>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</si>
  <si>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</si>
  <si>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</si>
  <si>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</si>
  <si>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</si>
  <si>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</si>
  <si>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</si>
  <si>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</si>
  <si>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</si>
  <si>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</si>
  <si>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</si>
  <si>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</si>
  <si>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</si>
  <si>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</si>
  <si>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</si>
  <si>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</si>
  <si>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</si>
  <si>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</si>
  <si>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</si>
  <si>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</si>
  <si>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</si>
  <si>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</si>
  <si>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</si>
  <si>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</si>
  <si>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</si>
  <si>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</si>
  <si>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</si>
  <si>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</si>
  <si>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</si>
  <si>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</si>
  <si>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</si>
  <si>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</si>
  <si>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</si>
  <si>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</si>
  <si>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</si>
  <si>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</si>
  <si>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</si>
  <si>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</si>
  <si>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</si>
  <si>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</si>
  <si>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</si>
  <si>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</si>
  <si>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</si>
  <si>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</si>
  <si>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</si>
  <si>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</si>
  <si>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</si>
  <si>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</si>
  <si>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</si>
  <si>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</si>
  <si>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</si>
  <si>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</si>
  <si>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</si>
  <si>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</si>
  <si>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</si>
  <si>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</si>
  <si>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</si>
  <si>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</si>
  <si>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</si>
  <si>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</si>
  <si>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</si>
  <si>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</si>
  <si>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</si>
  <si>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</si>
  <si>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</si>
  <si>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</si>
  <si>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</si>
  <si>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</si>
  <si>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</si>
  <si>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</si>
  <si>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</si>
  <si>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</si>
  <si>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</si>
  <si>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</si>
  <si>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</si>
  <si>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</si>
  <si>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</si>
  <si>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</si>
  <si>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</si>
  <si>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</si>
  <si>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</si>
  <si>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</si>
  <si>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</si>
  <si>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</si>
  <si>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</si>
  <si>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</si>
  <si>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</si>
  <si>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</si>
  <si>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</si>
  <si>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</si>
  <si>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</si>
  <si>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</si>
  <si>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</si>
  <si>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</si>
  <si>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</si>
  <si>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</si>
  <si>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</si>
  <si>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</si>
  <si>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</si>
  <si>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</si>
  <si>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</si>
  <si>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</si>
  <si>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</si>
  <si>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</si>
  <si>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</si>
  <si>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</si>
  <si>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</si>
  <si>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</si>
  <si>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</si>
  <si>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</si>
  <si>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</si>
  <si>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</si>
  <si>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</si>
  <si>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</si>
  <si>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</si>
  <si>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</si>
  <si>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</si>
  <si>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</si>
  <si>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</si>
  <si>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</si>
  <si>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</si>
  <si>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</si>
  <si>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</si>
  <si>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</si>
  <si>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</si>
  <si>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</si>
  <si>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</si>
  <si>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</si>
  <si>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</si>
  <si>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</si>
  <si>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</si>
  <si>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</si>
  <si>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</si>
  <si>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</si>
  <si>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</si>
  <si>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</si>
  <si>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</si>
  <si>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</si>
  <si>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</si>
  <si>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</si>
  <si>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</si>
  <si>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</si>
  <si>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</si>
  <si>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</si>
  <si>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</si>
  <si>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</si>
  <si>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</si>
  <si>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</si>
  <si>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</si>
  <si>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</si>
  <si>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</si>
  <si>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</si>
  <si>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</si>
  <si>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</si>
  <si>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</si>
  <si>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</si>
  <si>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</si>
  <si>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</si>
  <si>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</si>
  <si>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</si>
  <si>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</si>
  <si>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</si>
  <si>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</si>
  <si>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</si>
  <si>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</si>
  <si>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</si>
  <si>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</si>
  <si>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</si>
  <si>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</si>
  <si>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</si>
  <si>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</si>
  <si>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</si>
  <si>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</si>
  <si>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</si>
  <si>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</si>
  <si>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</si>
  <si>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</si>
  <si>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</si>
  <si>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</si>
  <si>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</si>
  <si>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</si>
  <si>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</si>
  <si>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</si>
  <si>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</si>
  <si>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</si>
  <si>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</si>
  <si>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</si>
  <si>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</si>
  <si>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</si>
  <si>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</si>
  <si>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</si>
  <si>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</si>
  <si>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</si>
  <si>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</si>
  <si>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</si>
  <si>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</si>
  <si>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</si>
  <si>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</si>
  <si>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</si>
  <si>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</si>
  <si>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</si>
  <si>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</si>
  <si>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</si>
  <si>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</si>
  <si>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</si>
  <si>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</si>
  <si>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</si>
  <si>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</si>
  <si>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</si>
  <si>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</si>
  <si>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</si>
  <si>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</si>
  <si>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</si>
  <si>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</si>
  <si>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</si>
  <si>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</si>
  <si>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</si>
  <si>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</si>
  <si>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</si>
  <si>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</si>
  <si>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</si>
  <si>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</si>
  <si>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</si>
  <si>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</si>
  <si>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</si>
  <si>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</si>
  <si>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</si>
  <si>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</si>
  <si>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</si>
  <si>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</si>
  <si>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</si>
  <si>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</si>
  <si>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</si>
  <si>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</si>
  <si>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</si>
  <si>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</si>
  <si>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</si>
  <si>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</si>
  <si>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</si>
  <si>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</si>
  <si>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</si>
  <si>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</si>
  <si>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</si>
  <si>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</si>
  <si>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</si>
  <si>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</si>
  <si>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</si>
  <si>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</si>
  <si>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</si>
  <si>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</si>
  <si>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</si>
  <si>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</si>
  <si>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</si>
  <si>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</si>
  <si>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</si>
  <si>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</si>
  <si>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</si>
  <si>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</si>
  <si>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</si>
  <si>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</si>
  <si>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</si>
  <si>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</si>
  <si>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</si>
  <si>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</si>
  <si>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</si>
  <si>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</si>
  <si>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</si>
  <si>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</si>
  <si>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</si>
  <si>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</si>
  <si>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</si>
  <si>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</si>
  <si>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</si>
  <si>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</si>
  <si>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</si>
  <si>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</si>
  <si>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</si>
  <si>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</si>
  <si>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</si>
  <si>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</si>
  <si>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</si>
  <si>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</si>
  <si>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</si>
  <si>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</si>
  <si>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</si>
  <si>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</si>
  <si>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</si>
  <si>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</si>
  <si>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</si>
  <si>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</si>
  <si>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</si>
  <si>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</si>
  <si>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</si>
  <si>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</si>
  <si>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</si>
  <si>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</si>
  <si>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</si>
  <si>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</si>
  <si>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</si>
  <si>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</si>
  <si>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</si>
  <si>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</si>
  <si>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</si>
  <si>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</si>
  <si>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</si>
  <si>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</si>
  <si>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</si>
  <si>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</si>
  <si>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</si>
  <si>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</si>
  <si>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</si>
  <si>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</si>
  <si>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</si>
  <si>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</si>
  <si>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</si>
  <si>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</si>
  <si>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</si>
  <si>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</si>
  <si>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</si>
  <si>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</si>
  <si>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</si>
  <si>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</si>
  <si>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</si>
  <si>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</si>
  <si>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</si>
  <si>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</si>
  <si>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</si>
  <si>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</si>
  <si>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</si>
  <si>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</si>
  <si>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</si>
  <si>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</si>
  <si>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</si>
  <si>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</si>
  <si>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</si>
  <si>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</si>
  <si>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</si>
  <si>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</si>
  <si>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</si>
  <si>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</si>
  <si>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</si>
  <si>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</si>
  <si>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</si>
  <si>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</si>
  <si>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</si>
  <si>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</si>
  <si>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</si>
  <si>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</si>
  <si>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</si>
  <si>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</si>
  <si>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</si>
  <si>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</si>
  <si>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</si>
  <si>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</si>
  <si>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</si>
  <si>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</si>
  <si>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</si>
  <si>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</si>
  <si>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</si>
  <si>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</si>
  <si>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</si>
  <si>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</si>
  <si>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</si>
  <si>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</si>
  <si>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</si>
  <si>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</si>
  <si>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</si>
  <si>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</si>
  <si>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</si>
  <si>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</si>
  <si>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</si>
  <si>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</si>
  <si>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</si>
  <si>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</si>
  <si>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</si>
  <si>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</si>
  <si>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</si>
  <si>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</si>
  <si>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</si>
  <si>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</si>
  <si>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</si>
  <si>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</si>
  <si>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</si>
  <si>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</si>
  <si>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</si>
  <si>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</si>
  <si>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</si>
  <si>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</si>
  <si>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</si>
  <si>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</si>
  <si>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</si>
  <si>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</si>
  <si>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</si>
  <si>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</si>
  <si>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</si>
  <si>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</si>
  <si>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</si>
  <si>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</si>
  <si>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</si>
  <si>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</si>
  <si>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</si>
  <si>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</si>
  <si>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</si>
  <si>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</si>
  <si>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</si>
  <si>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</si>
  <si>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</si>
  <si>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</si>
  <si>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</si>
  <si>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</si>
  <si>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</si>
  <si>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</si>
  <si>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</si>
  <si>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</si>
  <si>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</si>
  <si>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</si>
  <si>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</si>
  <si>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</si>
  <si>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</si>
  <si>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</si>
  <si>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</si>
  <si>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</si>
  <si>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</si>
  <si>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</si>
  <si>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</si>
  <si>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</si>
  <si>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</si>
  <si>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</si>
  <si>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</si>
  <si>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</si>
  <si>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</si>
  <si>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</si>
  <si>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</si>
  <si>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</si>
  <si>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</si>
  <si>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</si>
  <si>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</si>
  <si>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</si>
  <si>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</si>
  <si>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</si>
  <si>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</si>
  <si>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</si>
  <si>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</si>
  <si>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</si>
  <si>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</si>
  <si>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</si>
  <si>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</si>
  <si>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</si>
  <si>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</si>
  <si>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</si>
  <si>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</si>
  <si>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</si>
  <si>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</si>
  <si>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</si>
  <si>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</si>
  <si>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</si>
  <si>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</si>
  <si>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</si>
  <si>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</si>
  <si>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</si>
  <si>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</si>
  <si>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</si>
  <si>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</si>
  <si>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</si>
  <si>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</si>
  <si>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</si>
  <si>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</si>
  <si>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</si>
  <si>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</si>
  <si>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</si>
  <si>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</si>
  <si>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</si>
  <si>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</si>
  <si>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</si>
  <si>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</si>
  <si>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</si>
  <si>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</si>
  <si>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</si>
  <si>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</si>
  <si>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</si>
  <si>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</si>
  <si>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</si>
  <si>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</si>
  <si>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</si>
  <si>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</si>
  <si>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</si>
  <si>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</si>
  <si>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</si>
  <si>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</si>
  <si>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</si>
  <si>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</si>
  <si>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</si>
  <si>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</si>
  <si>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</si>
  <si>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</si>
  <si>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</si>
  <si>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</si>
  <si>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</si>
  <si>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</si>
  <si>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</si>
  <si>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</si>
  <si>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</si>
  <si>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</si>
  <si>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</si>
  <si>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</si>
  <si>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</si>
  <si>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</si>
  <si>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</si>
  <si>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</si>
  <si>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</si>
  <si>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</si>
  <si>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</si>
  <si>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</si>
  <si>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</si>
  <si>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</si>
  <si>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</si>
  <si>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</si>
  <si>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</si>
  <si>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</si>
  <si>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</si>
  <si>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</si>
  <si>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</si>
  <si>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</si>
  <si>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</si>
  <si>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</si>
  <si>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</si>
  <si>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</si>
  <si>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</si>
  <si>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</si>
  <si>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</si>
  <si>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</si>
  <si>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</si>
  <si>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</si>
  <si>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</si>
  <si>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</si>
  <si>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</si>
  <si>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</si>
  <si>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</si>
  <si>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</si>
  <si>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</si>
  <si>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</si>
  <si>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</si>
  <si>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</si>
  <si>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</si>
  <si>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</si>
  <si>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</si>
  <si>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</si>
  <si>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</si>
  <si>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</si>
  <si>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</si>
  <si>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</si>
  <si>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</si>
  <si>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</si>
  <si>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</si>
  <si>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</si>
  <si>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</si>
  <si>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</si>
  <si>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</si>
  <si>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</si>
  <si>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</si>
  <si>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</si>
  <si>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</si>
  <si>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</si>
  <si>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</si>
  <si>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</si>
  <si>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</si>
  <si>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</si>
  <si>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</si>
  <si>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</si>
  <si>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</si>
  <si>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</si>
  <si>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</si>
  <si>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</si>
  <si>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</si>
  <si>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</si>
  <si>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</si>
  <si>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</si>
  <si>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</si>
  <si>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</si>
  <si>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</si>
  <si>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</si>
  <si>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</si>
  <si>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</si>
  <si>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</si>
  <si>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</si>
  <si>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</si>
  <si>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</si>
  <si>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</si>
  <si>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</si>
  <si>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</si>
  <si>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</si>
  <si>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</si>
  <si>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</si>
  <si>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</si>
  <si>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</si>
  <si>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</si>
  <si>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</si>
  <si>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</si>
  <si>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</si>
  <si>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</si>
  <si>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</si>
  <si>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</si>
  <si>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</si>
  <si>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</si>
  <si>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</si>
  <si>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</si>
  <si>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</si>
  <si>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</si>
  <si>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</si>
  <si>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</si>
  <si>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</si>
  <si>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</si>
  <si>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</si>
  <si>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</si>
  <si>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</si>
  <si>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</si>
  <si>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</si>
  <si>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</si>
  <si>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</si>
  <si>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</si>
  <si>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</si>
  <si>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</si>
  <si>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</si>
  <si>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</si>
  <si>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</si>
  <si>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</si>
  <si>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</si>
  <si>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</si>
  <si>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</si>
  <si>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</si>
  <si>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</si>
  <si>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</si>
  <si>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</si>
  <si>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</si>
  <si>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</si>
  <si>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</si>
  <si>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</si>
  <si>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</si>
  <si>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</si>
  <si>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</si>
  <si>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</si>
  <si>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</si>
  <si>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</si>
  <si>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</si>
  <si>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</si>
  <si>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</si>
  <si>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</si>
  <si>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</si>
  <si>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</si>
  <si>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</si>
  <si>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</si>
  <si>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</si>
  <si>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</si>
  <si>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</si>
  <si>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</si>
  <si>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</si>
  <si>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</si>
  <si>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</si>
  <si>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</si>
  <si>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</si>
  <si>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</si>
  <si>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</si>
  <si>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</si>
  <si>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</si>
  <si>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</si>
  <si>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</si>
  <si>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</si>
  <si>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</si>
  <si>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</si>
  <si>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</si>
  <si>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</si>
  <si>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</si>
  <si>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</si>
  <si>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</si>
  <si>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</si>
  <si>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</si>
  <si>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</si>
  <si>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</si>
  <si>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</si>
  <si>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</si>
  <si>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</si>
  <si>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</si>
  <si>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</si>
  <si>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</si>
  <si>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</si>
  <si>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</si>
  <si>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</si>
  <si>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</si>
  <si>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</si>
  <si>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</si>
  <si>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</si>
  <si>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</si>
  <si>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</si>
  <si>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</si>
  <si>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</si>
  <si>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</si>
  <si>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</si>
  <si>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</si>
  <si>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</si>
  <si>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</si>
  <si>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</si>
  <si>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</si>
  <si>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</si>
  <si>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</si>
  <si>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</si>
  <si>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</si>
  <si>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</si>
  <si>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</si>
  <si>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</si>
  <si>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</si>
  <si>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</si>
  <si>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</si>
  <si>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</si>
  <si>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</si>
  <si>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</si>
  <si>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</si>
  <si>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</si>
  <si>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</si>
  <si>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</si>
  <si>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</si>
  <si>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</si>
  <si>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</si>
  <si>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</si>
  <si>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</si>
  <si>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</si>
  <si>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</si>
  <si>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</si>
  <si>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</si>
  <si>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</si>
  <si>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</si>
  <si>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</si>
  <si>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</si>
  <si>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</si>
  <si>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</si>
  <si>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</si>
  <si>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</si>
  <si>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</si>
  <si>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</si>
  <si>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</si>
  <si>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</si>
  <si>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</si>
  <si>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</si>
  <si>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</si>
  <si>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</si>
  <si>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</si>
  <si>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</si>
  <si>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</si>
  <si>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</si>
  <si>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</si>
  <si>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</si>
  <si>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</si>
  <si>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</si>
  <si>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</si>
  <si>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</si>
  <si>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</si>
  <si>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</si>
  <si>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</si>
  <si>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</si>
  <si>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</si>
  <si>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</si>
  <si>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</si>
  <si>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</si>
  <si>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</si>
  <si>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</si>
  <si>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</si>
  <si>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</si>
  <si>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</si>
  <si>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</si>
  <si>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</si>
  <si>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</si>
  <si>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</si>
  <si>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</si>
  <si>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</si>
  <si>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</si>
  <si>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</si>
  <si>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</si>
  <si>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</si>
  <si>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</si>
  <si>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</si>
  <si>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</si>
  <si>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</si>
  <si>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</si>
  <si>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</si>
  <si>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</si>
  <si>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</si>
  <si>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</si>
  <si>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</si>
  <si>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</si>
  <si>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</si>
  <si>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</si>
  <si>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</si>
  <si>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</si>
  <si>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</si>
  <si>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</si>
  <si>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</si>
  <si>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</si>
  <si>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</si>
  <si>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</si>
  <si>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</si>
  <si>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</si>
  <si>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</si>
  <si>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</si>
  <si>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</si>
  <si>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</si>
  <si>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</si>
  <si>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</si>
  <si>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</si>
  <si>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</si>
  <si>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</si>
  <si>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</si>
  <si>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</si>
  <si>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</si>
  <si>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</si>
  <si>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</si>
  <si>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</si>
  <si>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</si>
  <si>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</si>
  <si>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</si>
  <si>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</si>
  <si>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</si>
  <si>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</si>
  <si>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</si>
  <si>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</si>
  <si>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</si>
  <si>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</si>
  <si>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</si>
  <si>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</si>
  <si>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</si>
  <si>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</si>
  <si>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</si>
  <si>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</si>
  <si>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</si>
  <si>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</si>
  <si>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</si>
  <si>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</si>
  <si>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</si>
  <si>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</si>
  <si>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</si>
  <si>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</si>
  <si>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</si>
  <si>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</si>
  <si>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</si>
  <si>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</si>
  <si>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</si>
  <si>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</si>
  <si>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</si>
  <si>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</si>
  <si>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</si>
  <si>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</si>
  <si>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</si>
  <si>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</si>
  <si>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</si>
  <si>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</si>
  <si>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</si>
  <si>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</si>
  <si>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</si>
  <si>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</si>
  <si>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</si>
  <si>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</si>
  <si>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</si>
  <si>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</si>
  <si>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</si>
  <si>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</si>
  <si>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</si>
  <si>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</si>
  <si>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</si>
  <si>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</si>
  <si>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</si>
  <si>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</si>
  <si>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</si>
  <si>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</si>
  <si>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</si>
  <si>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</si>
  <si>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</si>
  <si>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</si>
  <si>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</si>
  <si>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</si>
  <si>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</si>
  <si>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</si>
  <si>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</si>
  <si>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</si>
  <si>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</si>
  <si>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</si>
  <si>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</si>
  <si>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</si>
  <si>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</si>
  <si>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</si>
  <si>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</si>
  <si>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</si>
  <si>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</si>
  <si>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</si>
  <si>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</si>
  <si>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</si>
  <si>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</si>
  <si>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</si>
  <si>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</si>
  <si>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</si>
  <si>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</si>
  <si>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</si>
  <si>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</si>
  <si>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</si>
  <si>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</si>
  <si>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</si>
  <si>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</si>
  <si>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</si>
  <si>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</si>
  <si>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</si>
  <si>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</si>
  <si>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</si>
  <si>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</si>
  <si>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</si>
  <si>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</si>
  <si>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</si>
  <si>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</si>
  <si>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</si>
  <si>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</si>
  <si>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</si>
  <si>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</si>
  <si>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</si>
  <si>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</si>
  <si>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</si>
  <si>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</si>
  <si>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</si>
  <si>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</si>
  <si>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</si>
  <si>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</si>
  <si>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</si>
  <si>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</si>
  <si>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</si>
  <si>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</si>
  <si>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</si>
  <si>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</si>
  <si>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</si>
  <si>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</si>
  <si>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</si>
  <si>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</si>
  <si>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</si>
  <si>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</si>
  <si>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</si>
  <si>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</si>
  <si>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</si>
  <si>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</si>
  <si>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</si>
  <si>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</si>
  <si>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</si>
  <si>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</si>
  <si>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</si>
  <si>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</si>
  <si>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</si>
  <si>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</si>
  <si>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</si>
  <si>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</si>
  <si>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</si>
  <si>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</si>
  <si>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</si>
  <si>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</si>
  <si>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</si>
  <si>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</si>
  <si>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</si>
  <si>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</si>
  <si>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</si>
  <si>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</si>
  <si>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</si>
  <si>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</si>
  <si>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</si>
  <si>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</si>
  <si>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</si>
  <si>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</si>
  <si>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</si>
  <si>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</si>
  <si>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</si>
  <si>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</si>
  <si>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</si>
  <si>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</si>
  <si>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</si>
  <si>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</si>
  <si>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</si>
  <si>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</si>
  <si>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</si>
  <si>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</si>
  <si>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</si>
  <si>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</si>
  <si>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</si>
  <si>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</si>
  <si>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</si>
  <si>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</si>
  <si>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</si>
  <si>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</si>
  <si>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</si>
  <si>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</si>
  <si>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</si>
  <si>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</si>
  <si>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</si>
  <si>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</si>
  <si>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</si>
  <si>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</si>
  <si>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</si>
  <si>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</si>
  <si>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</si>
  <si>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</si>
  <si>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</si>
  <si>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</si>
  <si>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</si>
  <si>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</si>
  <si>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</si>
  <si>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</si>
  <si>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</si>
  <si>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</si>
  <si>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</si>
  <si>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</si>
  <si>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</si>
  <si>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</si>
  <si>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</si>
  <si>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</si>
  <si>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</si>
  <si>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</si>
  <si>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</si>
  <si>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</si>
  <si>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</si>
  <si>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</si>
  <si>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</si>
  <si>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</si>
  <si>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</si>
  <si>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</si>
  <si>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</si>
  <si>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</si>
  <si>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</si>
  <si>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</si>
  <si>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</si>
  <si>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</si>
  <si>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</si>
  <si>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</si>
  <si>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</si>
  <si>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</si>
  <si>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</si>
  <si>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</si>
  <si>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</si>
  <si>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</si>
  <si>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</si>
  <si>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</si>
  <si>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</si>
  <si>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</si>
  <si>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</si>
  <si>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</si>
  <si>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</si>
  <si>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</si>
  <si>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</si>
  <si>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</si>
  <si>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</si>
  <si>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</si>
  <si>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</si>
  <si>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</si>
  <si>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</si>
  <si>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</si>
  <si>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</si>
  <si>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</si>
  <si>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</si>
  <si>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</si>
  <si>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</si>
  <si>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</si>
  <si>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</si>
  <si>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</si>
  <si>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</si>
  <si>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</si>
  <si>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</si>
  <si>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</si>
  <si>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</si>
  <si>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</si>
  <si>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</si>
  <si>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</si>
  <si>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</si>
  <si>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</si>
  <si>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</si>
  <si>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</si>
  <si>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</si>
  <si>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</si>
  <si>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</si>
  <si>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</si>
  <si>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</si>
  <si>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</si>
  <si>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</si>
  <si>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</si>
  <si>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</si>
  <si>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</si>
  <si>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</si>
  <si>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</si>
  <si>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</si>
  <si>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</si>
  <si>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</si>
  <si>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</si>
  <si>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</si>
  <si>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</si>
  <si>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</si>
  <si>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</si>
  <si>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</si>
  <si>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</si>
  <si>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</si>
  <si>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</si>
  <si>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</si>
  <si>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</si>
  <si>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</si>
  <si>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</si>
  <si>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</si>
  <si>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</si>
  <si>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</si>
  <si>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</si>
  <si>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</si>
  <si>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</si>
  <si>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</si>
  <si>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</si>
  <si>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</si>
  <si>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</si>
  <si>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</si>
  <si>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</si>
  <si>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</si>
  <si>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</si>
  <si>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</si>
  <si>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</si>
  <si>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</si>
  <si>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</si>
  <si>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</si>
  <si>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</si>
  <si>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</si>
  <si>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</si>
  <si>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</si>
  <si>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</si>
  <si>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</si>
  <si>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</si>
  <si>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</si>
  <si>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</si>
  <si>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</si>
  <si>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</si>
  <si>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</si>
  <si>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</si>
  <si>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</si>
  <si>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</si>
  <si>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</si>
  <si>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</si>
  <si>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</si>
  <si>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</si>
  <si>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</si>
  <si>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</si>
  <si>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</si>
  <si>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</si>
  <si>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</si>
  <si>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</si>
  <si>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</si>
  <si>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</si>
  <si>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</si>
  <si>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</si>
  <si>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</si>
  <si>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</si>
  <si>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</si>
  <si>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</si>
  <si>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</si>
  <si>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</si>
  <si>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</si>
  <si>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</si>
  <si>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</si>
  <si>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</si>
  <si>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</si>
  <si>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</si>
  <si>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</si>
  <si>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</si>
  <si>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</si>
  <si>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</si>
  <si>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</si>
  <si>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</si>
  <si>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</si>
  <si>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</si>
  <si>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</si>
  <si>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</si>
  <si>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</si>
  <si>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</si>
  <si>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</si>
  <si>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</si>
  <si>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</si>
  <si>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</si>
  <si>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</si>
  <si>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</si>
  <si>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</si>
  <si>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</si>
  <si>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</si>
  <si>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</si>
  <si>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</si>
  <si>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</si>
  <si>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</si>
  <si>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</si>
  <si>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</si>
  <si>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</si>
  <si>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</si>
  <si>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</si>
  <si>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</si>
  <si>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</si>
  <si>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</si>
  <si>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</si>
  <si>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</si>
  <si>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</si>
  <si>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</si>
  <si>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</si>
  <si>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</si>
  <si>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</si>
  <si>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</si>
  <si>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</si>
  <si>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</si>
  <si>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</si>
  <si>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</si>
  <si>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</si>
  <si>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</si>
  <si>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</si>
  <si>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</si>
  <si>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</si>
  <si>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</si>
  <si>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</si>
  <si>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</si>
  <si>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</si>
  <si>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</si>
  <si>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</si>
  <si>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</si>
  <si>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</si>
  <si>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</si>
  <si>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</si>
  <si>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</si>
  <si>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</si>
  <si>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</si>
  <si>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</si>
  <si>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</si>
  <si>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</si>
  <si>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</si>
  <si>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</si>
  <si>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</si>
  <si>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</si>
  <si>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</si>
  <si>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</si>
  <si>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</si>
  <si>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</si>
  <si>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</si>
  <si>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</si>
  <si>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</si>
  <si>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</si>
  <si>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</si>
  <si>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</si>
  <si>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</si>
  <si>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</si>
  <si>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</si>
  <si>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</si>
  <si>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</si>
  <si>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</si>
  <si>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</si>
  <si>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</si>
  <si>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</si>
  <si>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</si>
  <si>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</si>
  <si>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</si>
  <si>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</si>
  <si>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</si>
  <si>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</si>
  <si>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</si>
  <si>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</si>
  <si>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</si>
  <si>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</si>
  <si>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</si>
  <si>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</si>
  <si>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</si>
  <si>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</si>
  <si>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</si>
  <si>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</si>
  <si>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</si>
  <si>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</si>
  <si>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</si>
  <si>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</si>
  <si>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</si>
  <si>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</si>
  <si>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</si>
  <si>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</si>
  <si>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</si>
  <si>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</si>
  <si>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</si>
  <si>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</si>
  <si>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</si>
  <si>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</si>
  <si>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</si>
  <si>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</si>
  <si>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</si>
  <si>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</si>
  <si>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</si>
  <si>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</si>
  <si>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</si>
  <si>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</si>
  <si>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</si>
  <si>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</si>
  <si>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</si>
  <si>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</si>
  <si>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</si>
  <si>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</si>
  <si>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</si>
  <si>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</si>
  <si>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</si>
  <si>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</si>
  <si>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</si>
  <si>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</si>
  <si>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</si>
  <si>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</si>
  <si>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</si>
  <si>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</si>
  <si>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</si>
  <si>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</si>
  <si>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</si>
  <si>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</si>
  <si>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</si>
  <si>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</si>
  <si>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</si>
  <si>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</si>
  <si>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</si>
  <si>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</si>
  <si>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</si>
  <si>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</si>
  <si>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</si>
  <si>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</si>
  <si>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</si>
  <si>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</si>
  <si>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</si>
  <si>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</si>
  <si>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</si>
  <si>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</si>
  <si>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</si>
  <si>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</si>
  <si>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</si>
  <si>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</si>
  <si>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</si>
  <si>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</si>
  <si>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</si>
  <si>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</si>
  <si>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</si>
  <si>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</si>
  <si>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</si>
  <si>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</si>
  <si>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</si>
  <si>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</si>
  <si>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</si>
  <si>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</si>
  <si>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</si>
  <si>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</si>
  <si>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</si>
  <si>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</si>
  <si>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</si>
  <si>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</si>
  <si>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</si>
  <si>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</si>
  <si>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</si>
  <si>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</si>
  <si>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</si>
  <si>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</si>
  <si>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</si>
  <si>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</si>
  <si>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</si>
  <si>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</si>
  <si>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</si>
  <si>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</si>
  <si>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</si>
  <si>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</si>
  <si>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</si>
  <si>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</si>
  <si>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</si>
  <si>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</si>
  <si>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</si>
  <si>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</si>
  <si>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</si>
  <si>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</si>
  <si>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</si>
  <si>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</si>
  <si>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</si>
  <si>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</si>
  <si>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</si>
  <si>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</si>
  <si>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</si>
  <si>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</si>
  <si>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</si>
  <si>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</si>
  <si>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</si>
  <si>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</si>
  <si>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</si>
  <si>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</si>
  <si>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</si>
  <si>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</si>
  <si>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</si>
  <si>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</si>
  <si>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</si>
  <si>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</si>
  <si>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</si>
  <si>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</si>
  <si>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</si>
  <si>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</si>
  <si>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</si>
  <si>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</si>
  <si>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</si>
  <si>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</si>
  <si>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</si>
  <si>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</si>
  <si>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</si>
  <si>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</si>
  <si>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</si>
  <si>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</si>
  <si>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</si>
  <si>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</si>
  <si>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</si>
  <si>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</si>
  <si>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</si>
  <si>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</si>
  <si>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</si>
  <si>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</si>
  <si>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</si>
  <si>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</si>
  <si>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</si>
  <si>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</si>
  <si>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</si>
  <si>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</si>
  <si>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</si>
  <si>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</si>
  <si>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</si>
  <si>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</si>
  <si>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</si>
  <si>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</si>
  <si>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</si>
  <si>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</si>
  <si>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</si>
  <si>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</si>
  <si>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</si>
  <si>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</si>
  <si>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</si>
  <si>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</si>
  <si>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</si>
  <si>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</si>
  <si>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</si>
  <si>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</si>
  <si>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</si>
  <si>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</si>
  <si>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</si>
  <si>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</si>
  <si>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</si>
  <si>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</si>
  <si>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</si>
  <si>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</si>
  <si>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</si>
  <si>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</si>
  <si>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</si>
  <si>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</si>
  <si>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</si>
  <si>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</si>
  <si>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</si>
  <si>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</si>
  <si>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</si>
  <si>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</si>
  <si>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</si>
  <si>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</si>
  <si>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</si>
  <si>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</si>
  <si>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</si>
  <si>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</si>
  <si>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</si>
  <si>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</si>
  <si>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</si>
  <si>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</si>
  <si>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</si>
  <si>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</si>
  <si>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</si>
  <si>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</si>
  <si>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</si>
  <si>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</si>
  <si>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</si>
  <si>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</si>
  <si>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</si>
  <si>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</si>
  <si>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</si>
  <si>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</si>
  <si>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</si>
  <si>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</si>
  <si>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</si>
  <si>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</si>
  <si>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</si>
  <si>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</si>
  <si>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</si>
  <si>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</si>
  <si>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</si>
  <si>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</si>
  <si>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</si>
  <si>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</si>
  <si>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</si>
  <si>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</si>
  <si>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</si>
  <si>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</si>
  <si>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</si>
  <si>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</si>
  <si>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</si>
  <si>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</si>
  <si>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</si>
  <si>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</si>
  <si>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</si>
  <si>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</si>
  <si>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</si>
  <si>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</si>
  <si>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</si>
  <si>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</si>
  <si>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</si>
  <si>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</si>
  <si>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</si>
  <si>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</si>
  <si>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</si>
  <si>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</si>
  <si>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</si>
  <si>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</si>
  <si>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</si>
  <si>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</si>
  <si>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</si>
  <si>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</si>
  <si>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</si>
  <si>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</si>
  <si>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</si>
  <si>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</si>
  <si>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</si>
  <si>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</si>
  <si>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</si>
  <si>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</si>
  <si>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</si>
  <si>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</si>
  <si>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</si>
  <si>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</si>
  <si>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</si>
  <si>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</si>
  <si>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</si>
  <si>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</si>
  <si>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</si>
  <si>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</si>
  <si>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</si>
  <si>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</si>
  <si>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</si>
  <si>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</si>
  <si>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</si>
  <si>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</si>
  <si>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</si>
  <si>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</si>
  <si>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</si>
  <si>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</si>
  <si>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</si>
  <si>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</si>
  <si>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</si>
  <si>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</si>
  <si>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</si>
  <si>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</si>
  <si>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</si>
  <si>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</si>
  <si>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</si>
  <si>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</si>
  <si>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</si>
  <si>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</si>
  <si>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</si>
  <si>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</si>
  <si>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</si>
  <si>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</si>
  <si>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</si>
  <si>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</si>
  <si>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</si>
  <si>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</si>
  <si>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</si>
  <si>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</si>
  <si>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</si>
  <si>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</si>
  <si>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</si>
  <si>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</si>
  <si>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</si>
  <si>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</si>
  <si>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</si>
  <si>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</si>
  <si>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</si>
  <si>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</si>
  <si>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</si>
  <si>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</si>
  <si>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</si>
  <si>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</si>
  <si>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</si>
  <si>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</si>
  <si>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</si>
  <si>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</si>
  <si>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</si>
  <si>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</si>
  <si>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</si>
  <si>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</si>
  <si>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</si>
  <si>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</si>
  <si>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</si>
  <si>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</si>
  <si>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</si>
  <si>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</si>
  <si>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</si>
  <si>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</si>
  <si>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</si>
  <si>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</si>
  <si>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</si>
  <si>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</si>
  <si>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</si>
  <si>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</si>
  <si>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</si>
  <si>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</si>
  <si>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</si>
  <si>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</si>
  <si>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</si>
  <si>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</si>
  <si>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</si>
  <si>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</si>
  <si>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</si>
  <si>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</si>
  <si>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</si>
  <si>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</si>
  <si>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</si>
  <si>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</si>
  <si>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</si>
  <si>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</si>
  <si>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</si>
  <si>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</si>
  <si>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</si>
  <si>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</si>
  <si>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</si>
  <si>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</si>
  <si>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</si>
  <si>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</si>
  <si>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</si>
  <si>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</si>
  <si>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</si>
  <si>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</si>
  <si>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</si>
  <si>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</si>
  <si>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</si>
  <si>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</si>
  <si>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</si>
  <si>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</si>
  <si>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</si>
  <si>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</si>
  <si>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</si>
  <si>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</si>
  <si>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</si>
  <si>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</si>
  <si>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</si>
  <si>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</si>
  <si>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</si>
  <si>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</si>
  <si>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</si>
  <si>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</si>
  <si>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</si>
  <si>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</si>
  <si>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</si>
  <si>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</si>
  <si>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</si>
  <si>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</si>
  <si>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</si>
  <si>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</si>
  <si>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</si>
  <si>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</si>
  <si>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</si>
  <si>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</si>
  <si>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</si>
  <si>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</si>
  <si>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</si>
  <si>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</si>
  <si>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</si>
  <si>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</si>
  <si>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</si>
  <si>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</si>
  <si>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</si>
  <si>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</si>
  <si>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</si>
  <si>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</si>
  <si>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</si>
  <si>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</si>
  <si>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</si>
  <si>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</si>
  <si>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</si>
  <si>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</si>
  <si>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</si>
  <si>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</si>
  <si>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</si>
  <si>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</si>
  <si>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</si>
  <si>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</si>
  <si>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</si>
  <si>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</si>
  <si>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</si>
  <si>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</si>
  <si>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</si>
  <si>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</si>
  <si>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</si>
  <si>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</si>
  <si>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</si>
  <si>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</si>
  <si>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</si>
  <si>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</si>
  <si>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</si>
  <si>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</si>
  <si>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</si>
  <si>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</si>
  <si>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</si>
  <si>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</si>
  <si>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</si>
  <si>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</si>
  <si>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</si>
  <si>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</si>
  <si>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</si>
  <si>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</si>
  <si>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</si>
  <si>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</si>
  <si>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</si>
  <si>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</si>
  <si>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</si>
  <si>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</si>
  <si>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</si>
  <si>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</si>
  <si>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</si>
  <si>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</si>
  <si>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</si>
  <si>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</si>
  <si>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</si>
  <si>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</si>
  <si>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</si>
  <si>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</si>
  <si>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</si>
  <si>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</si>
  <si>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</si>
  <si>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</si>
  <si>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</si>
  <si>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</si>
  <si>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</si>
  <si>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</si>
  <si>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</si>
  <si>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</si>
  <si>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</si>
  <si>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</si>
  <si>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</si>
  <si>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</si>
  <si>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</si>
  <si>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</si>
  <si>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</si>
  <si>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</si>
  <si>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</si>
  <si>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</si>
  <si>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</si>
  <si>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</si>
  <si>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</si>
  <si>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</si>
  <si>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</si>
  <si>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</si>
  <si>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</si>
  <si>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</si>
  <si>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</si>
  <si>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</si>
  <si>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</si>
  <si>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</si>
  <si>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</si>
  <si>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</si>
  <si>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</si>
  <si>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</si>
  <si>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</si>
  <si>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</si>
  <si>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</si>
  <si>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</si>
  <si>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</si>
  <si>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</si>
  <si>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</si>
  <si>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</si>
  <si>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</si>
  <si>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</si>
  <si>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</si>
  <si>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</si>
  <si>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</si>
  <si>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</si>
  <si>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</si>
  <si>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</si>
  <si>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</si>
  <si>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</si>
  <si>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</si>
  <si>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</si>
  <si>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</si>
  <si>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</si>
  <si>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</si>
  <si>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</si>
  <si>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</si>
  <si>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</si>
  <si>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</si>
  <si>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</si>
  <si>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</si>
  <si>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</si>
  <si>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</si>
  <si>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</si>
  <si>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</si>
  <si>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</si>
  <si>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</si>
  <si>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</si>
  <si>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</si>
  <si>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</si>
  <si>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</si>
  <si>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</si>
  <si>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</si>
  <si>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</si>
  <si>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</si>
  <si>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</si>
  <si>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</si>
  <si>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</si>
  <si>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</si>
  <si>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</si>
  <si>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</si>
  <si>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</si>
  <si>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</si>
  <si>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</si>
  <si>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</si>
  <si>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</si>
  <si>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</si>
  <si>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</si>
  <si>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</si>
  <si>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</si>
  <si>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</si>
  <si>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</si>
  <si>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</si>
  <si>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</si>
  <si>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</si>
  <si>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</si>
  <si>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</si>
  <si>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</si>
  <si>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</si>
  <si>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</si>
  <si>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</si>
  <si>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</si>
  <si>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</si>
  <si>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</si>
  <si>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</si>
  <si>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</si>
  <si>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</si>
  <si>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</si>
  <si>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</si>
  <si>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</si>
  <si>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</si>
  <si>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</si>
  <si>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</si>
  <si>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</si>
  <si>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</si>
  <si>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</si>
  <si>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</si>
  <si>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</si>
  <si>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</si>
  <si>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</si>
  <si>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</si>
  <si>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</si>
  <si>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</si>
  <si>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</si>
  <si>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</si>
  <si>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</si>
  <si>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</si>
  <si>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</si>
  <si>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</si>
  <si>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</si>
  <si>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</si>
  <si>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</si>
  <si>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</si>
  <si>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</si>
  <si>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</si>
  <si>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</si>
  <si>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</si>
  <si>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</si>
  <si>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</si>
  <si>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</si>
  <si>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</si>
  <si>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</si>
  <si>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</si>
  <si>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</si>
  <si>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</si>
  <si>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</si>
  <si>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</si>
  <si>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</si>
  <si>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</si>
  <si>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</si>
  <si>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</si>
  <si>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</si>
  <si>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</si>
  <si>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</si>
  <si>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</si>
  <si>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</si>
  <si>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</si>
  <si>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</si>
  <si>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</si>
  <si>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</si>
  <si>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</si>
  <si>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</si>
  <si>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</si>
  <si>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</si>
  <si>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</si>
  <si>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</si>
  <si>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</si>
  <si>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</si>
  <si>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</si>
  <si>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</si>
  <si>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</si>
  <si>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</si>
  <si>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</si>
  <si>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</si>
  <si>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</si>
  <si>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</si>
  <si>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</si>
  <si>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</si>
  <si>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</si>
  <si>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</si>
  <si>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</si>
  <si>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</si>
  <si>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</si>
  <si>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</si>
  <si>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</si>
  <si>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</si>
  <si>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</si>
  <si>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</si>
  <si>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</si>
  <si>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</si>
  <si>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</si>
  <si>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</si>
  <si>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</si>
  <si>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</si>
  <si>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</si>
  <si>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</si>
  <si>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</si>
  <si>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</si>
  <si>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</si>
  <si>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</si>
  <si>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</si>
  <si>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</si>
  <si>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</si>
  <si>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</si>
  <si>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</si>
  <si>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</si>
  <si>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</si>
  <si>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</si>
  <si>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</si>
  <si>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</si>
  <si>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</si>
  <si>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</si>
  <si>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</si>
  <si>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</si>
  <si>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</si>
  <si>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</si>
  <si>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</si>
  <si>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</si>
  <si>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</si>
  <si>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</si>
  <si>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</si>
  <si>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</si>
  <si>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</si>
  <si>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</si>
  <si>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</si>
  <si>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</si>
  <si>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</si>
  <si>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</si>
  <si>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</si>
  <si>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</si>
  <si>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</si>
  <si>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</si>
  <si>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</si>
  <si>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</si>
  <si>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</si>
  <si>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</si>
  <si>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</si>
  <si>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</si>
  <si>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</si>
  <si>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</si>
  <si>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</si>
  <si>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</si>
  <si>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</si>
  <si>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</si>
  <si>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</si>
  <si>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</si>
  <si>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</si>
  <si>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</si>
  <si>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</si>
  <si>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</si>
  <si>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</si>
  <si>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</si>
  <si>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</si>
  <si>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</si>
  <si>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</si>
  <si>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</si>
  <si>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</si>
  <si>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</si>
  <si>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</si>
  <si>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</si>
  <si>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</si>
  <si>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</si>
  <si>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</si>
  <si>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</si>
  <si>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</si>
  <si>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</si>
  <si>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</si>
  <si>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</si>
  <si>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</si>
  <si>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</si>
  <si>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</si>
  <si>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</si>
  <si>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</si>
  <si>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</si>
  <si>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</si>
  <si>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</si>
  <si>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</si>
  <si>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</si>
  <si>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</si>
  <si>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</si>
  <si>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</si>
  <si>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</si>
  <si>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</si>
  <si>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</si>
  <si>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</si>
  <si>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</si>
  <si>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</si>
  <si>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</si>
  <si>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</si>
  <si>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</si>
  <si>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</si>
  <si>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</si>
  <si>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</si>
  <si>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</si>
  <si>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</si>
  <si>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</si>
  <si>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</si>
  <si>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</si>
  <si>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</si>
  <si>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</si>
  <si>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</si>
  <si>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</si>
  <si>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</si>
  <si>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</si>
  <si>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</si>
  <si>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</si>
  <si>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</si>
  <si>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</si>
  <si>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</si>
  <si>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</si>
  <si>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</si>
  <si>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</si>
  <si>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</si>
  <si>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</si>
  <si>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</si>
  <si>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</si>
  <si>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</si>
  <si>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</si>
  <si>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</si>
  <si>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</si>
  <si>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</si>
  <si>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</si>
  <si>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</si>
  <si>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</si>
  <si>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</si>
  <si>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</si>
  <si>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</si>
  <si>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</si>
  <si>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</si>
  <si>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</si>
  <si>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</si>
  <si>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</si>
  <si>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</si>
  <si>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</si>
  <si>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</si>
  <si>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</si>
  <si>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</si>
  <si>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</si>
  <si>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</si>
  <si>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</si>
  <si>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</si>
  <si>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</si>
  <si>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</si>
  <si>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</si>
  <si>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</si>
  <si>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</si>
  <si>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</si>
  <si>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</si>
  <si>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</si>
  <si>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</si>
  <si>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</si>
  <si>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</si>
  <si>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</si>
  <si>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</si>
  <si>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</si>
  <si>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</si>
  <si>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</si>
  <si>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</si>
  <si>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</si>
  <si>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</si>
  <si>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</si>
  <si>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</si>
  <si>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</si>
  <si>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</si>
  <si>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</si>
  <si>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</si>
  <si>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</si>
  <si>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</si>
  <si>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</si>
  <si>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</si>
  <si>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</si>
  <si>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</si>
  <si>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</si>
  <si>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</si>
  <si>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</si>
  <si>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</si>
  <si>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</si>
  <si>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</si>
  <si>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</si>
  <si>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</si>
  <si>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</si>
  <si>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</si>
  <si>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</si>
  <si>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</si>
  <si>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</si>
  <si>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</si>
  <si>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</si>
  <si>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</si>
  <si>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</si>
  <si>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</si>
  <si>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</si>
  <si>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</si>
  <si>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</si>
  <si>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</si>
  <si>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</si>
  <si>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</si>
  <si>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</si>
  <si>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</si>
  <si>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</si>
  <si>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</si>
  <si>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</si>
  <si>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</si>
  <si>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</si>
  <si>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</si>
  <si>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</si>
  <si>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</si>
  <si>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</si>
  <si>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</si>
  <si>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</si>
  <si>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</si>
  <si>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</si>
  <si>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</si>
  <si>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</si>
  <si>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</si>
  <si>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</si>
  <si>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</si>
  <si>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</si>
  <si>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</si>
  <si>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</si>
  <si>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</si>
  <si>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</si>
  <si>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</si>
  <si>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</si>
  <si>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</si>
  <si>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</si>
  <si>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</si>
  <si>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</si>
  <si>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</si>
  <si>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</si>
  <si>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</si>
  <si>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</si>
  <si>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</si>
  <si>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</si>
  <si>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</si>
  <si>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</si>
  <si>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</si>
  <si>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</si>
  <si>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</si>
  <si>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</si>
  <si>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</si>
  <si>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</si>
  <si>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</si>
  <si>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</si>
  <si>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</si>
  <si>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</si>
  <si>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</si>
  <si>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</si>
  <si>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</si>
  <si>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</si>
  <si>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</si>
  <si>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</si>
  <si>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</si>
  <si>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</si>
  <si>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</si>
  <si>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</si>
  <si>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</si>
  <si>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</si>
  <si>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</si>
  <si>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</si>
  <si>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</si>
  <si>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</si>
  <si>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</si>
  <si>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</si>
  <si>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</si>
  <si>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</si>
  <si>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</si>
  <si>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</si>
  <si>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</si>
  <si>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</si>
  <si>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</si>
  <si>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</si>
  <si>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</si>
  <si>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</si>
  <si>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</si>
  <si>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</si>
  <si>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</si>
  <si>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</si>
  <si>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</si>
  <si>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</si>
  <si>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</si>
  <si>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</si>
  <si>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</si>
  <si>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</si>
  <si>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</si>
  <si>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</si>
  <si>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</si>
  <si>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</si>
  <si>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</si>
  <si>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</si>
  <si>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</si>
  <si>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</si>
  <si>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</si>
  <si>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</si>
  <si>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</si>
  <si>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</si>
  <si>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</si>
  <si>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</si>
  <si>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</si>
  <si>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</si>
  <si>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</si>
  <si>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</si>
  <si>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</si>
  <si>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</si>
  <si>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</si>
  <si>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</si>
  <si>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</si>
  <si>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</si>
  <si>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</si>
  <si>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</si>
  <si>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</si>
  <si>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</si>
  <si>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</si>
  <si>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</si>
  <si>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</si>
  <si>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</si>
  <si>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</si>
  <si>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</si>
  <si>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</si>
  <si>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</si>
  <si>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</si>
  <si>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</si>
  <si>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</si>
  <si>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</si>
  <si>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</si>
  <si>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</si>
  <si>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</si>
  <si>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</si>
  <si>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</si>
  <si>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</si>
  <si>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</si>
  <si>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</si>
  <si>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</si>
  <si>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</si>
  <si>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</si>
  <si>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</si>
  <si>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</si>
  <si>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</si>
  <si>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</si>
  <si>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</si>
  <si>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</si>
  <si>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</si>
  <si>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</si>
  <si>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</si>
  <si>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</si>
  <si>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</si>
  <si>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</si>
  <si>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</si>
  <si>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</si>
  <si>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</si>
  <si>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</si>
  <si>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</si>
  <si>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</si>
  <si>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</si>
  <si>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</si>
  <si>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</si>
  <si>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</si>
  <si>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</si>
  <si>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</si>
  <si>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</si>
  <si>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</si>
  <si>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</si>
  <si>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</si>
  <si>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</si>
  <si>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</si>
  <si>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</si>
  <si>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</si>
  <si>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</si>
  <si>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</si>
  <si>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</si>
  <si>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</si>
  <si>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</si>
  <si>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</si>
  <si>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</si>
  <si>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</si>
  <si>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</si>
  <si>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</si>
  <si>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</si>
  <si>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</si>
  <si>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</si>
  <si>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</si>
  <si>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</si>
  <si>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</si>
  <si>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</si>
  <si>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</si>
  <si>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</si>
  <si>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</si>
  <si>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</si>
  <si>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</si>
  <si>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</si>
  <si>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</si>
  <si>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</si>
  <si>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</si>
  <si>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</si>
  <si>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</si>
  <si>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</si>
  <si>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</si>
  <si>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</si>
  <si>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</si>
  <si>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</si>
  <si>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</si>
  <si>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</si>
  <si>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</si>
  <si>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</si>
  <si>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</si>
  <si>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</si>
  <si>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</si>
  <si>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</si>
  <si>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</si>
  <si>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</si>
  <si>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</si>
  <si>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</si>
  <si>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</si>
  <si>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</si>
  <si>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</si>
  <si>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</si>
  <si>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</si>
  <si>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</si>
  <si>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</si>
  <si>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</si>
  <si>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</si>
  <si>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</si>
  <si>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</si>
  <si>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</si>
  <si>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</si>
  <si>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</si>
  <si>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</si>
  <si>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</si>
  <si>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</si>
  <si>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</si>
  <si>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</si>
  <si>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</si>
  <si>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</si>
  <si>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</si>
  <si>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</si>
  <si>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</si>
  <si>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</si>
  <si>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</si>
  <si>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</si>
  <si>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</si>
  <si>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</si>
  <si>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</si>
  <si>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</si>
  <si>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</si>
  <si>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</si>
  <si>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</si>
  <si>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</si>
  <si>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</si>
  <si>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</si>
  <si>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</si>
  <si>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</si>
  <si>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</si>
  <si>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</si>
  <si>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</si>
  <si>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</si>
  <si>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</si>
  <si>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</si>
  <si>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</si>
  <si>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</si>
  <si>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</si>
  <si>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</si>
  <si>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</si>
  <si>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</si>
  <si>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</si>
  <si>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</si>
  <si>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</si>
  <si>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</si>
  <si>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</si>
  <si>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</si>
  <si>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</si>
  <si>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</si>
  <si>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</si>
  <si>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</si>
  <si>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</si>
  <si>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</si>
  <si>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</si>
  <si>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</si>
  <si>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</si>
  <si>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</si>
  <si>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</si>
  <si>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</si>
  <si>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</si>
  <si>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</si>
  <si>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</si>
  <si>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</si>
  <si>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</si>
  <si>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</si>
  <si>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</si>
  <si>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</si>
  <si>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</si>
  <si>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</si>
  <si>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</si>
  <si>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</si>
  <si>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</si>
  <si>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</si>
  <si>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</si>
  <si>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</si>
  <si>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</si>
  <si>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</si>
  <si>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</si>
  <si>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</si>
  <si>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</si>
  <si>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</si>
  <si>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</si>
  <si>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</si>
  <si>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</si>
  <si>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</si>
  <si>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</si>
  <si>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</si>
  <si>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</si>
  <si>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</si>
  <si>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</si>
  <si>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</si>
  <si>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</si>
  <si>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</si>
  <si>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</si>
  <si>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</si>
  <si>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</si>
  <si>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</si>
  <si>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</si>
  <si>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</si>
  <si>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</si>
  <si>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</si>
  <si>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</si>
  <si>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</si>
  <si>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</si>
  <si>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</si>
  <si>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</si>
  <si>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</si>
  <si>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</si>
  <si>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</si>
  <si>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</si>
  <si>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</si>
  <si>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</si>
  <si>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</si>
  <si>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</si>
  <si>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</si>
  <si>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</si>
  <si>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</si>
  <si>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</si>
  <si>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</si>
  <si>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</si>
  <si>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</si>
  <si>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</si>
  <si>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</si>
  <si>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</si>
  <si>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</si>
  <si>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</si>
  <si>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</si>
  <si>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</si>
  <si>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</si>
  <si>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</si>
  <si>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</si>
  <si>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</si>
  <si>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</si>
  <si>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</si>
  <si>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</si>
  <si>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</si>
  <si>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</si>
  <si>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</si>
  <si>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</si>
  <si>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</si>
  <si>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</si>
  <si>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</si>
  <si>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</si>
  <si>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</si>
  <si>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</si>
  <si>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</si>
  <si>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</si>
  <si>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</si>
  <si>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</si>
  <si>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</si>
  <si>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</si>
  <si>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</si>
  <si>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</si>
  <si>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</si>
  <si>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</si>
  <si>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</si>
  <si>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</si>
  <si>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</si>
  <si>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</si>
  <si>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</si>
  <si>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</si>
  <si>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</si>
  <si>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</si>
  <si>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</si>
  <si>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</si>
  <si>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</si>
  <si>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</si>
  <si>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</si>
  <si>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</si>
  <si>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</si>
  <si>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</si>
  <si>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</si>
  <si>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</si>
  <si>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</si>
  <si>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</si>
  <si>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</si>
  <si>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</si>
  <si>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</si>
  <si>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</si>
  <si>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</si>
  <si>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</si>
  <si>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</si>
  <si>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</si>
  <si>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</si>
  <si>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</si>
  <si>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</si>
  <si>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</si>
  <si>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</si>
  <si>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</si>
  <si>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</si>
  <si>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</si>
  <si>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</si>
  <si>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</si>
  <si>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</si>
  <si>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</si>
  <si>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</si>
  <si>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</si>
  <si>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</si>
  <si>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</si>
  <si>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</si>
  <si>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</si>
  <si>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</si>
  <si>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</si>
  <si>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</si>
  <si>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</si>
  <si>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</si>
  <si>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</si>
  <si>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</si>
  <si>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</si>
  <si>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</si>
  <si>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</si>
  <si>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</si>
  <si>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</si>
  <si>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</si>
  <si>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</si>
  <si>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</si>
  <si>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</si>
  <si>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</si>
  <si>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</si>
  <si>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</si>
  <si>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</si>
  <si>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</si>
  <si>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</si>
  <si>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</si>
  <si>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</si>
  <si>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</si>
  <si>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</si>
  <si>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</si>
  <si>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</si>
  <si>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</si>
  <si>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</si>
  <si>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</si>
  <si>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</si>
  <si>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</si>
  <si>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</si>
  <si>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</si>
  <si>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</si>
  <si>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</si>
  <si>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</si>
  <si>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</si>
  <si>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</si>
  <si>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</si>
  <si>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</si>
  <si>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</si>
  <si>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</si>
  <si>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</si>
  <si>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</si>
  <si>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</si>
  <si>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</si>
  <si>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</si>
  <si>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</si>
  <si>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</si>
  <si>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</si>
  <si>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</si>
  <si>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</si>
  <si>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</si>
  <si>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</si>
  <si>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</si>
  <si>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</si>
  <si>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</si>
  <si>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</si>
  <si>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</si>
  <si>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</si>
  <si>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</si>
  <si>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</si>
  <si>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</si>
  <si>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</si>
  <si>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</si>
  <si>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</si>
  <si>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</si>
  <si>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</si>
  <si>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</si>
  <si>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</si>
  <si>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</si>
  <si>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</si>
  <si>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</si>
  <si>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</si>
  <si>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</si>
  <si>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</si>
  <si>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</si>
  <si>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</si>
  <si>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</si>
  <si>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</si>
  <si>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</si>
  <si>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</si>
  <si>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</si>
  <si>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</si>
  <si>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</si>
  <si>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</si>
  <si>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</si>
  <si>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</si>
  <si>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</si>
  <si>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</si>
  <si>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</si>
  <si>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</si>
  <si>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</si>
  <si>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</si>
  <si>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</si>
  <si>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</si>
  <si>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</si>
  <si>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</si>
  <si>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</si>
  <si>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</si>
  <si>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</si>
  <si>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</si>
  <si>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</si>
  <si>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</si>
  <si>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</si>
  <si>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</si>
  <si>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</si>
  <si>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</si>
  <si>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</si>
  <si>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</si>
  <si>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</si>
  <si>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</si>
  <si>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</si>
  <si>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</si>
  <si>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</si>
  <si>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</si>
  <si>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</si>
  <si>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</si>
  <si>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</si>
  <si>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</si>
  <si>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</si>
  <si>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</si>
  <si>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</si>
  <si>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</si>
  <si>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</si>
  <si>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</si>
  <si>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</si>
  <si>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</si>
  <si>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</si>
  <si>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</si>
  <si>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</si>
  <si>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</si>
  <si>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</si>
  <si>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</si>
  <si>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</si>
  <si>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</si>
  <si>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</si>
  <si>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</si>
  <si>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</si>
  <si>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</si>
  <si>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</si>
  <si>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</si>
  <si>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</si>
  <si>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</si>
  <si>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</si>
  <si>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</si>
  <si>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</si>
  <si>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</si>
  <si>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</si>
  <si>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</si>
  <si>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</si>
  <si>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</si>
  <si>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</si>
  <si>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</si>
  <si>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</si>
  <si>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</si>
  <si>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</si>
  <si>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</si>
  <si>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</si>
  <si>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</si>
  <si>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</si>
  <si>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</si>
  <si>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</si>
  <si>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</si>
  <si>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</si>
  <si>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</si>
  <si>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</si>
  <si>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</si>
  <si>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</si>
  <si>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</si>
  <si>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</si>
  <si>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</si>
  <si>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</si>
  <si>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</si>
  <si>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</si>
  <si>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</si>
  <si>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</si>
  <si>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</si>
  <si>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</si>
  <si>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</si>
  <si>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</si>
  <si>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</si>
  <si>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</si>
  <si>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</si>
  <si>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</si>
  <si>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</si>
  <si>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</si>
  <si>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</si>
  <si>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</si>
  <si>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</si>
  <si>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</si>
  <si>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</si>
  <si>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</si>
  <si>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</si>
  <si>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</si>
  <si>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</si>
  <si>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</si>
  <si>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</si>
  <si>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</si>
  <si>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</si>
  <si>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</si>
  <si>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</si>
  <si>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</si>
  <si>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</si>
  <si>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</si>
  <si>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</si>
  <si>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</si>
  <si>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</si>
  <si>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</si>
  <si>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</si>
  <si>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</si>
  <si>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</si>
  <si>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</si>
  <si>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</si>
  <si>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</si>
  <si>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</si>
  <si>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</si>
  <si>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</si>
  <si>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</si>
  <si>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</si>
  <si>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</si>
  <si>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</si>
  <si>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</si>
  <si>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</si>
  <si>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</si>
  <si>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</si>
  <si>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</si>
  <si>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</si>
  <si>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</si>
  <si>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</si>
  <si>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</si>
  <si>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</si>
  <si>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</si>
  <si>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</si>
  <si>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</si>
  <si>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</si>
  <si>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</si>
  <si>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</si>
  <si>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</si>
  <si>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</si>
  <si>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</si>
  <si>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</si>
  <si>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</si>
  <si>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</si>
  <si>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</si>
  <si>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</si>
  <si>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</si>
  <si>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</si>
  <si>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</si>
  <si>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</si>
  <si>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</si>
  <si>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</si>
  <si>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</si>
  <si>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</si>
  <si>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</si>
  <si>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</si>
  <si>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</si>
  <si>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</si>
  <si>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</si>
  <si>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</si>
  <si>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</si>
  <si>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</si>
  <si>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</si>
  <si>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</si>
  <si>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</si>
  <si>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</si>
  <si>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</si>
  <si>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</si>
  <si>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</si>
  <si>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</si>
  <si>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</si>
  <si>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</si>
  <si>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</si>
  <si>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</si>
  <si>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</si>
  <si>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</si>
  <si>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</si>
  <si>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</si>
  <si>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</si>
  <si>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</si>
  <si>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</si>
  <si>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</si>
  <si>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</si>
  <si>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</si>
  <si>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</si>
  <si>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</si>
  <si>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</si>
  <si>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</si>
  <si>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</si>
  <si>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</si>
  <si>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</si>
  <si>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</si>
  <si>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</si>
  <si>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</si>
  <si>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</si>
  <si>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</si>
  <si>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</si>
  <si>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</si>
  <si>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</si>
  <si>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</si>
  <si>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</si>
  <si>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</si>
  <si>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</si>
  <si>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</si>
  <si>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</si>
  <si>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</si>
  <si>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</si>
  <si>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</si>
  <si>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</si>
  <si>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</si>
  <si>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</si>
  <si>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</si>
  <si>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</si>
  <si>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</si>
  <si>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</si>
  <si>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</si>
  <si>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</si>
  <si>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</si>
  <si>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</si>
  <si>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</si>
  <si>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</si>
  <si>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</si>
  <si>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</si>
  <si>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</si>
  <si>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</si>
  <si>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</si>
  <si>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</si>
  <si>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</si>
  <si>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</si>
  <si>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</si>
  <si>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</si>
  <si>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</si>
  <si>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</si>
  <si>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</si>
  <si>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</si>
  <si>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</si>
  <si>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</si>
  <si>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</si>
  <si>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</si>
  <si>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</si>
  <si>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</si>
  <si>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</si>
  <si>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</si>
  <si>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</si>
  <si>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</si>
  <si>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</si>
  <si>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</si>
  <si>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</si>
  <si>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</si>
  <si>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</si>
  <si>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</si>
  <si>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</si>
  <si>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</si>
  <si>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</si>
  <si>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</si>
  <si>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</si>
  <si>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</si>
  <si>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</si>
  <si>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</si>
  <si>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</si>
  <si>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</si>
  <si>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</si>
  <si>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</si>
  <si>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</si>
  <si>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</si>
  <si>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</si>
  <si>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</si>
  <si>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</si>
  <si>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</si>
  <si>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</si>
  <si>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</si>
  <si>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</si>
  <si>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</si>
  <si>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</si>
  <si>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</si>
  <si>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</si>
  <si>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</si>
  <si>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</si>
  <si>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</si>
  <si>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</si>
  <si>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</si>
  <si>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</si>
  <si>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</si>
  <si>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</si>
  <si>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</si>
  <si>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</si>
  <si>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</si>
  <si>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</si>
  <si>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</si>
  <si>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</si>
  <si>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</si>
  <si>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</si>
  <si>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</si>
  <si>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</si>
  <si>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</si>
  <si>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</si>
  <si>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</si>
  <si>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</si>
  <si>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</si>
  <si>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</si>
  <si>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</si>
  <si>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</si>
  <si>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</si>
  <si>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</si>
  <si>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</si>
  <si>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</si>
  <si>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</si>
  <si>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</si>
  <si>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</si>
  <si>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</si>
  <si>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</si>
  <si>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</si>
  <si>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</si>
  <si>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</si>
  <si>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</si>
  <si>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</si>
  <si>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</si>
  <si>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</si>
  <si>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</si>
  <si>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</si>
  <si>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</si>
  <si>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</si>
  <si>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</si>
  <si>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</si>
  <si>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</si>
  <si>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</si>
  <si>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</si>
  <si>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</si>
  <si>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</si>
  <si>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</si>
  <si>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</si>
  <si>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</si>
  <si>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</si>
  <si>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</si>
  <si>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</si>
  <si>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</si>
  <si>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</si>
  <si>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</si>
  <si>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</si>
  <si>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</si>
  <si>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</si>
  <si>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</si>
  <si>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</si>
  <si>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</si>
  <si>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</si>
  <si>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</si>
  <si>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</si>
  <si>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</si>
  <si>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</si>
  <si>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</si>
  <si>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</si>
  <si>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</si>
  <si>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</si>
  <si>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</si>
  <si>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</si>
  <si>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</si>
  <si>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</si>
  <si>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</si>
  <si>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</si>
  <si>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</si>
  <si>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</si>
  <si>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</si>
  <si>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</si>
  <si>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</si>
  <si>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</si>
  <si>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</si>
  <si>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</si>
  <si>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</si>
  <si>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</si>
  <si>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</si>
  <si>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</si>
  <si>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</si>
  <si>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</si>
  <si>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</si>
  <si>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</si>
  <si>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</si>
  <si>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</si>
  <si>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</si>
  <si>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</si>
  <si>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</si>
  <si>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</si>
  <si>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</si>
  <si>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</si>
  <si>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</si>
  <si>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</si>
  <si>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</si>
  <si>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</si>
  <si>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</si>
  <si>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</si>
  <si>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</si>
  <si>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</si>
  <si>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</si>
  <si>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</si>
  <si>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</si>
  <si>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</si>
  <si>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</si>
  <si>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</si>
  <si>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</si>
  <si>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</si>
  <si>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</si>
  <si>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</si>
  <si>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</si>
  <si>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</si>
  <si>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</si>
  <si>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</si>
  <si>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</si>
  <si>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</si>
  <si>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</si>
  <si>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</si>
  <si>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</si>
  <si>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</si>
  <si>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</si>
  <si>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</si>
  <si>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</si>
  <si>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</si>
  <si>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</si>
  <si>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</si>
  <si>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</si>
  <si>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</si>
  <si>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</si>
  <si>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</si>
  <si>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</si>
  <si>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</si>
  <si>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</si>
  <si>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</si>
  <si>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</si>
  <si>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</si>
  <si>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</si>
  <si>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</si>
  <si>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</si>
  <si>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</si>
  <si>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</si>
  <si>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</si>
  <si>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</si>
  <si>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</si>
  <si>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</si>
  <si>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</si>
  <si>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</si>
  <si>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</si>
  <si>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</si>
  <si>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</si>
  <si>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</si>
  <si>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</si>
  <si>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</si>
  <si>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</si>
  <si>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</si>
  <si>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</si>
  <si>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</si>
  <si>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</si>
  <si>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</si>
  <si>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</si>
  <si>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</si>
  <si>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</si>
  <si>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</si>
  <si>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</si>
  <si>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</si>
  <si>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</si>
  <si>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</si>
  <si>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</si>
  <si>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</si>
  <si>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</si>
  <si>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</si>
  <si>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</si>
  <si>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</si>
  <si>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</si>
  <si>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</si>
  <si>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</si>
  <si>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</si>
  <si>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</si>
  <si>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</si>
  <si>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</si>
  <si>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</si>
  <si>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</si>
  <si>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</si>
  <si>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</si>
  <si>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</si>
  <si>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</si>
  <si>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</si>
  <si>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</si>
  <si>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</si>
  <si>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</si>
  <si>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</si>
  <si>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</si>
  <si>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</si>
  <si>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</si>
  <si>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</si>
  <si>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</si>
  <si>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</si>
  <si>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</si>
  <si>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</si>
  <si>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</si>
  <si>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</si>
  <si>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</si>
  <si>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</si>
  <si>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</si>
  <si>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</si>
  <si>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</si>
  <si>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</si>
  <si>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</si>
  <si>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</si>
  <si>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</si>
  <si>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</si>
  <si>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</si>
  <si>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</si>
  <si>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</si>
  <si>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</si>
  <si>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</si>
  <si>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</si>
  <si>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</si>
  <si>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</si>
  <si>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</si>
  <si>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</si>
  <si>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</si>
  <si>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</si>
  <si>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</si>
  <si>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</si>
  <si>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</si>
  <si>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</si>
  <si>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</si>
  <si>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</si>
  <si>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</si>
  <si>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</si>
  <si>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</si>
  <si>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</si>
  <si>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</si>
  <si>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</si>
  <si>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</si>
  <si>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</si>
  <si>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</si>
  <si>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</si>
  <si>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</si>
  <si>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</si>
  <si>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</si>
  <si>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</si>
  <si>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</si>
  <si>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</si>
  <si>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</si>
  <si>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</si>
  <si>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</si>
  <si>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</si>
  <si>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</si>
  <si>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</si>
  <si>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</si>
  <si>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</si>
  <si>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</si>
  <si>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</si>
  <si>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</si>
  <si>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</si>
  <si>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</si>
  <si>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</si>
  <si>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</si>
  <si>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</si>
  <si>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</si>
  <si>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</si>
  <si>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</si>
  <si>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</si>
  <si>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</si>
  <si>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</si>
  <si>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</si>
  <si>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</si>
  <si>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</si>
  <si>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</si>
  <si>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</si>
  <si>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</si>
  <si>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</si>
  <si>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</si>
  <si>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</si>
  <si>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</si>
  <si>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</si>
  <si>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</si>
  <si>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</si>
  <si>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</si>
  <si>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</si>
  <si>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</si>
  <si>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</si>
  <si>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</si>
  <si>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</si>
  <si>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</si>
  <si>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</si>
  <si>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</si>
  <si>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</si>
  <si>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</si>
  <si>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</si>
  <si>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</si>
  <si>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</si>
  <si>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</si>
  <si>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</si>
  <si>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</si>
  <si>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</si>
  <si>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</si>
  <si>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</si>
  <si>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</si>
  <si>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</si>
  <si>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</si>
  <si>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</si>
  <si>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</si>
  <si>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</si>
  <si>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</si>
  <si>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</si>
  <si>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</si>
  <si>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</si>
  <si>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</si>
  <si>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</si>
  <si>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</si>
  <si>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</si>
  <si>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</si>
  <si>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</si>
  <si>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</si>
  <si>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</si>
  <si>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</si>
  <si>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</si>
  <si>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</si>
  <si>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</si>
  <si>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</si>
  <si>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</si>
  <si>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</si>
  <si>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</si>
  <si>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</si>
  <si>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</si>
  <si>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</si>
  <si>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</si>
  <si>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</si>
  <si>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</si>
  <si>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</si>
  <si>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</si>
  <si>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</si>
  <si>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</si>
  <si>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</si>
  <si>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</si>
  <si>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</si>
  <si>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</si>
  <si>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</si>
  <si>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</si>
  <si>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</si>
  <si>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</si>
  <si>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</si>
  <si>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</si>
  <si>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</si>
  <si>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</si>
  <si>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</si>
  <si>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</si>
  <si>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</si>
  <si>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</si>
  <si>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</si>
  <si>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</si>
  <si>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</si>
  <si>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</si>
  <si>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</si>
  <si>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</si>
  <si>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</si>
  <si>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</si>
  <si>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</si>
  <si>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</si>
  <si>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</si>
  <si>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</si>
  <si>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</si>
  <si>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</si>
  <si>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</si>
  <si>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</si>
  <si>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</si>
  <si>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</si>
  <si>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</si>
  <si>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</si>
  <si>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</si>
  <si>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</si>
  <si>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</si>
  <si>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</si>
  <si>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</si>
  <si>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</si>
  <si>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</si>
  <si>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</si>
  <si>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</si>
  <si>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</si>
  <si>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</si>
  <si>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</si>
  <si>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</si>
  <si>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</si>
  <si>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</si>
  <si>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</si>
  <si>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</si>
  <si>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</si>
  <si>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</si>
  <si>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</si>
  <si>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</si>
  <si>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</si>
  <si>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</si>
  <si>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</si>
  <si>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</si>
  <si>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</si>
  <si>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</si>
  <si>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</si>
  <si>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</si>
  <si>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</si>
  <si>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</si>
  <si>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</si>
  <si>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</si>
  <si>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</si>
  <si>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</si>
  <si>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</si>
  <si>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</si>
  <si>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</si>
  <si>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</si>
  <si>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</si>
  <si>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</si>
  <si>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</si>
  <si>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</si>
  <si>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</si>
  <si>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</si>
  <si>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</si>
  <si>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</si>
  <si>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</si>
  <si>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</si>
  <si>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</si>
  <si>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</si>
  <si>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</si>
  <si>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</si>
  <si>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</si>
  <si>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</si>
  <si>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</si>
  <si>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</si>
  <si>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</si>
  <si>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</si>
  <si>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</si>
  <si>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</si>
  <si>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</si>
  <si>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</si>
  <si>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</si>
  <si>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</si>
  <si>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</si>
  <si>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</si>
  <si>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</si>
  <si>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</si>
  <si>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</si>
  <si>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</si>
  <si>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</si>
  <si>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</si>
  <si>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</si>
  <si>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</si>
  <si>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</si>
  <si>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</si>
  <si>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</si>
  <si>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</si>
  <si>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</si>
  <si>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</si>
  <si>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</si>
  <si>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</si>
  <si>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</si>
  <si>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</si>
  <si>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</si>
  <si>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</si>
  <si>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</si>
  <si>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</si>
  <si>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</si>
  <si>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</si>
  <si>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</si>
  <si>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</si>
  <si>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</si>
  <si>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</si>
  <si>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</si>
  <si>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</si>
  <si>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</si>
  <si>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</si>
  <si>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</si>
  <si>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</si>
  <si>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</si>
  <si>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</si>
  <si>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</si>
  <si>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</si>
  <si>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</si>
  <si>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</si>
  <si>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</si>
  <si>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</si>
  <si>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</si>
  <si>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</si>
  <si>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</si>
  <si>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</si>
  <si>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</si>
  <si>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</si>
  <si>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</si>
  <si>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</si>
  <si>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</si>
  <si>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</si>
  <si>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</si>
  <si>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</si>
  <si>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</si>
  <si>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</si>
  <si>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</si>
  <si>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</si>
  <si>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</si>
  <si>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</si>
  <si>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</si>
  <si>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</si>
  <si>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</si>
  <si>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</si>
  <si>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</si>
  <si>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</si>
  <si>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</si>
  <si>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</si>
  <si>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</si>
  <si>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</si>
  <si>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</si>
  <si>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</si>
  <si>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</si>
  <si>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</si>
  <si>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</si>
  <si>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</si>
  <si>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</si>
  <si>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</si>
  <si>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</si>
  <si>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</si>
  <si>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</si>
  <si>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</si>
  <si>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</si>
  <si>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</si>
  <si>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</si>
  <si>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</si>
  <si>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</si>
  <si>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</si>
  <si>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</si>
  <si>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</si>
  <si>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</si>
  <si>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</si>
  <si>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</si>
  <si>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</si>
  <si>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</si>
  <si>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</si>
  <si>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</si>
  <si>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</si>
  <si>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</si>
  <si>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</si>
  <si>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</si>
  <si>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</si>
  <si>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</si>
  <si>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</si>
  <si>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</si>
  <si>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</si>
  <si>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</si>
  <si>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</si>
  <si>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</si>
  <si>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</si>
  <si>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</si>
  <si>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</si>
  <si>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</si>
  <si>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</si>
  <si>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</si>
  <si>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</si>
  <si>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</si>
  <si>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</si>
  <si>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</si>
  <si>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</si>
  <si>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</si>
  <si>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</si>
  <si>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</si>
  <si>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</si>
  <si>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</si>
  <si>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</si>
  <si>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</si>
  <si>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</si>
  <si>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</si>
  <si>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</si>
  <si>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</si>
  <si>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</si>
  <si>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</si>
  <si>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</si>
  <si>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</si>
  <si>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</si>
  <si>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</si>
  <si>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</si>
  <si>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</si>
  <si>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</si>
  <si>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</si>
  <si>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</si>
  <si>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</si>
  <si>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</si>
  <si>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</si>
  <si>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</si>
  <si>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</si>
  <si>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</si>
  <si>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</si>
  <si>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</si>
  <si>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</si>
  <si>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</si>
  <si>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</si>
  <si>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</si>
  <si>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</si>
  <si>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</si>
  <si>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</si>
  <si>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</si>
  <si>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</si>
  <si>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</si>
  <si>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</si>
  <si>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</si>
  <si>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</si>
  <si>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</si>
  <si>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</si>
  <si>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</si>
  <si>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</si>
  <si>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</si>
  <si>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</si>
  <si>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</si>
  <si>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</si>
  <si>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</si>
  <si>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</si>
  <si>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</si>
  <si>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</si>
  <si>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</si>
  <si>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</si>
  <si>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</si>
  <si>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</si>
  <si>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</si>
  <si>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</si>
  <si>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</si>
  <si>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</si>
  <si>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</si>
  <si>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</si>
  <si>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</si>
  <si>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</si>
  <si>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</si>
  <si>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</si>
  <si>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</si>
  <si>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</si>
  <si>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</si>
  <si>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</si>
  <si>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</si>
  <si>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</si>
  <si>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</si>
  <si>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</si>
  <si>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</si>
  <si>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</si>
  <si>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</si>
  <si>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</si>
  <si>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</si>
  <si>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</si>
  <si>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</si>
  <si>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</si>
  <si>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</si>
  <si>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</si>
  <si>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</si>
  <si>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</si>
  <si>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</si>
  <si>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</si>
  <si>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</si>
  <si>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</si>
  <si>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</si>
  <si>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</si>
  <si>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</si>
  <si>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</si>
  <si>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</si>
  <si>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</si>
  <si>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</si>
  <si>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</si>
  <si>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</si>
  <si>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</si>
  <si>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</si>
  <si>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</si>
  <si>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</si>
  <si>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</si>
  <si>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</si>
  <si>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</si>
  <si>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</si>
  <si>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</si>
  <si>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</si>
  <si>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</si>
  <si>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</si>
  <si>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</si>
  <si>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</si>
  <si>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</si>
  <si>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</si>
  <si>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</si>
  <si>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</si>
  <si>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</si>
  <si>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</si>
  <si>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</si>
  <si>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</si>
  <si>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</si>
  <si>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</si>
  <si>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</si>
  <si>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</si>
  <si>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</si>
  <si>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</si>
  <si>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</si>
  <si>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</si>
  <si>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</si>
  <si>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</si>
  <si>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</si>
  <si>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</si>
  <si>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</si>
  <si>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</si>
  <si>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</si>
  <si>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</si>
  <si>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</si>
  <si>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</si>
  <si>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</si>
  <si>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</si>
  <si>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</si>
  <si>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</si>
  <si>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</si>
  <si>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</si>
  <si>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</si>
  <si>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</si>
  <si>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</si>
  <si>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</si>
  <si>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</si>
  <si>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</si>
  <si>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</si>
  <si>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</si>
  <si>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</si>
  <si>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</si>
  <si>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</si>
  <si>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</si>
  <si>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</si>
  <si>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</si>
  <si>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</si>
  <si>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</si>
  <si>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</si>
  <si>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</si>
  <si>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</si>
  <si>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</si>
  <si>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</si>
  <si>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</si>
  <si>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</si>
  <si>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</si>
  <si>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</si>
  <si>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</si>
  <si>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</si>
  <si>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</si>
  <si>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</si>
  <si>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</si>
  <si>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</si>
  <si>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</si>
  <si>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</si>
  <si>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</si>
  <si>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</si>
  <si>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</si>
  <si>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</si>
  <si>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</si>
  <si>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</si>
  <si>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</si>
  <si>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</si>
  <si>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</si>
  <si>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</si>
  <si>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</si>
  <si>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</si>
  <si>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</si>
  <si>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</si>
  <si>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</si>
  <si>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</si>
  <si>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</si>
  <si>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</si>
  <si>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</si>
  <si>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</si>
  <si>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</si>
  <si>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</si>
  <si>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</si>
  <si>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</si>
  <si>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</si>
  <si>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</si>
  <si>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</si>
  <si>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</si>
  <si>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</si>
  <si>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</si>
  <si>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</si>
  <si>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</si>
  <si>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</si>
  <si>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</si>
  <si>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</si>
  <si>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</si>
  <si>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</si>
  <si>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</si>
  <si>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</si>
  <si>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</si>
  <si>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</si>
  <si>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</si>
  <si>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</si>
  <si>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</si>
  <si>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</si>
  <si>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</si>
  <si>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</si>
  <si>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</si>
  <si>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</si>
  <si>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</si>
  <si>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</si>
  <si>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</si>
  <si>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</si>
  <si>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</si>
  <si>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</si>
  <si>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</si>
  <si>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</si>
  <si>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</si>
  <si>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</si>
  <si>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</si>
  <si>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</si>
  <si>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</si>
  <si>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</si>
  <si>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</si>
  <si>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</si>
  <si>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</si>
  <si>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</si>
  <si>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</si>
  <si>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</si>
  <si>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</si>
  <si>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</si>
  <si>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</si>
  <si>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</si>
  <si>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</si>
  <si>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</si>
  <si>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</si>
  <si>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</si>
  <si>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</si>
  <si>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</si>
  <si>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</si>
  <si>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</si>
  <si>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</si>
  <si>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</si>
  <si>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</si>
  <si>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</si>
  <si>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</si>
  <si>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</si>
  <si>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</si>
  <si>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</si>
  <si>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</si>
  <si>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</si>
  <si>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</si>
  <si>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</si>
  <si>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</si>
  <si>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</si>
  <si>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</si>
  <si>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</si>
  <si>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</si>
  <si>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</si>
  <si>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</si>
  <si>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</si>
  <si>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</si>
  <si>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</si>
  <si>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</si>
  <si>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</si>
  <si>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</si>
  <si>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</si>
  <si>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</si>
  <si>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</si>
  <si>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</si>
  <si>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</si>
  <si>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</si>
  <si>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</si>
  <si>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</si>
  <si>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</si>
  <si>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</si>
  <si>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</si>
  <si>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</si>
  <si>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</si>
  <si>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</si>
  <si>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</si>
  <si>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</si>
  <si>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</si>
  <si>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</si>
  <si>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</si>
  <si>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</si>
  <si>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</si>
  <si>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</si>
  <si>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</si>
  <si>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</si>
  <si>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</si>
  <si>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</si>
  <si>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</si>
  <si>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</si>
  <si>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</si>
  <si>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</si>
  <si>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</si>
  <si>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</si>
  <si>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</si>
  <si>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</si>
  <si>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</si>
  <si>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</si>
  <si>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</si>
  <si>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</si>
  <si>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</si>
  <si>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</si>
  <si>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</si>
  <si>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</si>
  <si>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</si>
  <si>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</si>
  <si>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</si>
  <si>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</si>
  <si>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</si>
  <si>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</si>
  <si>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</si>
  <si>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</si>
  <si>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</si>
  <si>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</si>
  <si>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</si>
  <si>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</si>
  <si>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</si>
  <si>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</si>
  <si>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</si>
  <si>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</si>
  <si>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</si>
  <si>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</si>
  <si>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</si>
  <si>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</si>
  <si>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</si>
  <si>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</si>
  <si>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</si>
  <si>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</si>
  <si>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</si>
  <si>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</si>
  <si>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</si>
  <si>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</si>
  <si>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</si>
  <si>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</si>
  <si>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</si>
  <si>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</si>
  <si>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</si>
  <si>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</si>
  <si>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</si>
  <si>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</si>
  <si>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</si>
  <si>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</si>
  <si>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</si>
  <si>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</si>
  <si>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</si>
  <si>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</si>
  <si>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</si>
  <si>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</si>
  <si>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</si>
  <si>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</si>
  <si>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</si>
  <si>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</si>
  <si>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</si>
  <si>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</si>
  <si>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</si>
  <si>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</si>
  <si>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</si>
  <si>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</si>
  <si>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</si>
  <si>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</si>
  <si>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</si>
  <si>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</si>
  <si>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</si>
  <si>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</si>
  <si>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</si>
  <si>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</si>
  <si>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</si>
  <si>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</si>
  <si>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</si>
  <si>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</si>
  <si>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</si>
  <si>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</si>
  <si>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</si>
  <si>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</si>
  <si>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</si>
  <si>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</si>
  <si>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</si>
  <si>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</si>
  <si>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</si>
  <si>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</si>
  <si>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</si>
  <si>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</si>
  <si>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</si>
  <si>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</si>
  <si>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</si>
  <si>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</si>
  <si>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</si>
  <si>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</si>
  <si>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</si>
  <si>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</si>
  <si>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</si>
  <si>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</si>
  <si>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</si>
  <si>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</si>
  <si>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</si>
  <si>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</si>
  <si>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</si>
  <si>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</si>
  <si>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</si>
  <si>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</si>
  <si>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</si>
  <si>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</si>
  <si>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</si>
  <si>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</si>
  <si>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</si>
  <si>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</si>
  <si>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</si>
  <si>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</si>
  <si>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</si>
  <si>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</si>
  <si>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</si>
  <si>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</si>
  <si>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</si>
  <si>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</si>
  <si>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</si>
  <si>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</si>
  <si>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</si>
  <si>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</si>
  <si>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</si>
  <si>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</si>
  <si>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</si>
  <si>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</si>
  <si>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</si>
  <si>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</si>
  <si>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</si>
  <si>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</si>
  <si>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</si>
  <si>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</si>
  <si>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</si>
  <si>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</si>
  <si>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</si>
  <si>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</si>
  <si>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</si>
  <si>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</si>
  <si>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</si>
  <si>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</si>
  <si>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</si>
  <si>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</si>
  <si>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</si>
  <si>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</si>
  <si>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</si>
  <si>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</si>
  <si>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</si>
  <si>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</si>
  <si>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</si>
  <si>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</si>
  <si>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</si>
  <si>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</si>
  <si>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</si>
  <si>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</si>
  <si>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</si>
  <si>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</si>
  <si>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</si>
  <si>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</si>
  <si>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</si>
  <si>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</si>
  <si>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</si>
  <si>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</si>
  <si>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</si>
  <si>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</si>
  <si>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</si>
  <si>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</si>
  <si>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</si>
  <si>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</si>
  <si>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</si>
  <si>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</si>
  <si>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</si>
  <si>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</si>
  <si>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</si>
  <si>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</si>
  <si>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</si>
  <si>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</si>
  <si>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</si>
  <si>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</si>
  <si>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</si>
  <si>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</si>
  <si>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</si>
  <si>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</si>
  <si>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</si>
  <si>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</si>
  <si>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</si>
  <si>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</si>
  <si>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</si>
  <si>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</si>
  <si>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</si>
  <si>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</si>
  <si>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</si>
  <si>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</si>
  <si>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</si>
  <si>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</si>
  <si>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</si>
  <si>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</si>
  <si>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</si>
  <si>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</si>
  <si>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</si>
  <si>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</si>
  <si>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</si>
  <si>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</si>
  <si>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</si>
  <si>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</si>
  <si>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</si>
  <si>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</si>
  <si>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</si>
  <si>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</si>
  <si>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</si>
  <si>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</si>
  <si>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</si>
  <si>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</si>
  <si>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</si>
  <si>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</si>
  <si>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</si>
  <si>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</si>
  <si>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</si>
  <si>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</si>
  <si>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</si>
  <si>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</si>
  <si>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</si>
  <si>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</si>
  <si>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</si>
  <si>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</si>
  <si>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</si>
  <si>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</si>
  <si>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</si>
  <si>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</si>
  <si>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</si>
  <si>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</si>
  <si>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</si>
  <si>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</si>
  <si>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</si>
  <si>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</si>
  <si>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</si>
  <si>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</si>
  <si>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</si>
  <si>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</si>
  <si>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</si>
  <si>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</si>
  <si>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</si>
  <si>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</si>
  <si>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</si>
  <si>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</si>
  <si>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</si>
  <si>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</si>
  <si>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</si>
  <si>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</si>
  <si>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</si>
  <si>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</si>
  <si>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</si>
  <si>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</si>
  <si>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</si>
  <si>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</si>
  <si>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</si>
  <si>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</si>
  <si>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</si>
  <si>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</si>
  <si>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</si>
  <si>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</si>
  <si>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</si>
  <si>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</si>
  <si>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</si>
  <si>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</si>
  <si>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</si>
  <si>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</si>
  <si>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</si>
  <si>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</si>
  <si>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</si>
  <si>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</si>
  <si>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</si>
  <si>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</si>
  <si>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</si>
  <si>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</si>
  <si>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</si>
  <si>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</si>
  <si>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</si>
  <si>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</si>
  <si>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</si>
  <si>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</si>
  <si>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</si>
  <si>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</si>
  <si>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</si>
  <si>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</si>
  <si>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</si>
  <si>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</si>
  <si>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</si>
  <si>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</si>
  <si>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</si>
  <si>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</si>
  <si>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</si>
  <si>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</si>
  <si>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</si>
  <si>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</si>
  <si>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</si>
  <si>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</si>
  <si>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</si>
  <si>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</si>
  <si>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</si>
  <si>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</si>
  <si>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</si>
  <si>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</si>
  <si>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</si>
  <si>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</si>
  <si>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</si>
  <si>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</si>
  <si>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</si>
  <si>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</si>
  <si>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</si>
  <si>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</si>
  <si>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</si>
  <si>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</si>
  <si>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</si>
  <si>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</si>
  <si>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</si>
  <si>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</si>
  <si>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</si>
  <si>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</si>
  <si>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</si>
  <si>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</si>
  <si>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</si>
  <si>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</si>
  <si>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</si>
  <si>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</si>
  <si>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</si>
  <si>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</si>
  <si>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</si>
  <si>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</si>
  <si>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</si>
  <si>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</si>
  <si>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</si>
  <si>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</si>
  <si>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</si>
  <si>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</si>
  <si>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</si>
  <si>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</si>
  <si>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</si>
  <si>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</si>
  <si>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</si>
  <si>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</si>
  <si>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</si>
  <si>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</si>
  <si>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</si>
  <si>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</si>
  <si>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</si>
  <si>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</si>
  <si>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</si>
  <si>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</si>
  <si>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</si>
  <si>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</si>
  <si>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</si>
  <si>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</si>
  <si>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</si>
  <si>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</si>
  <si>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</si>
  <si>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</si>
  <si>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</si>
  <si>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</si>
  <si>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</si>
  <si>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</si>
  <si>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</si>
  <si>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</si>
  <si>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</si>
  <si>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</si>
  <si>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</si>
  <si>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</si>
  <si>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</si>
  <si>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</si>
  <si>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</si>
  <si>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</si>
  <si>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</si>
  <si>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</si>
  <si>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</si>
  <si>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</si>
  <si>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</si>
  <si>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</si>
  <si>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</si>
  <si>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</si>
  <si>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</si>
  <si>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</si>
  <si>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</si>
  <si>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</si>
  <si>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</si>
  <si>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</si>
  <si>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</si>
  <si>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</si>
  <si>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</si>
  <si>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</si>
  <si>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</si>
  <si>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</si>
  <si>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</si>
  <si>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</si>
  <si>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</si>
  <si>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</si>
  <si>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</si>
  <si>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</si>
  <si>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</si>
  <si>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</si>
  <si>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</si>
  <si>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</si>
  <si>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</si>
  <si>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</si>
  <si>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</si>
  <si>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</si>
  <si>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</si>
  <si>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</si>
  <si>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</si>
  <si>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</si>
  <si>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</si>
  <si>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</si>
  <si>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</si>
  <si>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</si>
  <si>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</si>
  <si>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</si>
  <si>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</si>
  <si>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</si>
  <si>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</si>
  <si>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</si>
  <si>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</si>
  <si>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</si>
  <si>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</si>
  <si>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</si>
  <si>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</si>
  <si>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</si>
  <si>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</si>
  <si>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</si>
  <si>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</si>
  <si>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</si>
  <si>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</si>
  <si>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</si>
  <si>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</si>
  <si>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</si>
  <si>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</si>
  <si>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</si>
  <si>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</si>
  <si>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</si>
  <si>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</si>
  <si>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</si>
  <si>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</si>
  <si>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</si>
  <si>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</si>
  <si>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</si>
  <si>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</si>
  <si>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</si>
  <si>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</si>
  <si>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</si>
  <si>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</si>
  <si>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</si>
  <si>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</si>
  <si>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</si>
  <si>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</si>
  <si>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</si>
  <si>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</si>
  <si>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</si>
  <si>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</si>
  <si>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</si>
  <si>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</si>
  <si>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</si>
  <si>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</si>
  <si>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</si>
  <si>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</si>
  <si>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</si>
  <si>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</si>
  <si>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</si>
  <si>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</si>
  <si>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</si>
  <si>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</si>
  <si>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</si>
  <si>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</si>
  <si>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</si>
  <si>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</si>
  <si>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</si>
  <si>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</si>
  <si>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</si>
  <si>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</si>
  <si>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</si>
  <si>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</si>
  <si>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</si>
  <si>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</si>
  <si>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</si>
  <si>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</si>
  <si>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</si>
  <si>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</si>
  <si>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</si>
  <si>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</si>
  <si>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</si>
  <si>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</si>
  <si>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</si>
  <si>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</si>
  <si>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</si>
  <si>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</si>
  <si>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</si>
  <si>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</si>
  <si>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</si>
  <si>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</si>
  <si>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</si>
  <si>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</si>
  <si>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</si>
  <si>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</si>
  <si>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</si>
  <si>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</si>
  <si>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</si>
  <si>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</si>
  <si>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</si>
  <si>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</si>
  <si>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</si>
  <si>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</si>
  <si>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</si>
  <si>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</si>
  <si>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</si>
  <si>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</si>
  <si>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</si>
  <si>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</si>
  <si>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</si>
  <si>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</si>
  <si>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</si>
  <si>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</si>
  <si>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</si>
  <si>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</si>
  <si>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</si>
  <si>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</si>
  <si>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</si>
  <si>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</si>
  <si>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</si>
  <si>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</si>
  <si>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</si>
  <si>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</si>
  <si>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</si>
  <si>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</si>
  <si>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</si>
  <si>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</si>
  <si>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</si>
  <si>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</si>
  <si>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</si>
  <si>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</si>
  <si>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</si>
  <si>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</si>
  <si>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</si>
  <si>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</si>
  <si>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</si>
  <si>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</si>
  <si>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</si>
  <si>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</si>
  <si>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</si>
  <si>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</si>
  <si>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</si>
  <si>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</si>
  <si>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</si>
  <si>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</si>
  <si>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</si>
  <si>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</si>
  <si>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</si>
  <si>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</si>
  <si>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</si>
  <si>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</si>
  <si>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</si>
  <si>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</si>
  <si>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</si>
  <si>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</si>
  <si>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</si>
  <si>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</si>
  <si>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</si>
  <si>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</si>
  <si>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</si>
  <si>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</si>
  <si>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</si>
  <si>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</si>
  <si>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</si>
  <si>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</si>
  <si>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</si>
  <si>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</si>
  <si>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</si>
  <si>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</si>
  <si>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</si>
  <si>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</si>
  <si>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</si>
  <si>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</si>
  <si>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</si>
  <si>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</si>
  <si>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</si>
  <si>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</si>
  <si>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</si>
  <si>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</si>
  <si>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</si>
  <si>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</si>
  <si>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</si>
  <si>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</si>
  <si>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</si>
  <si>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</si>
  <si>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</si>
  <si>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</si>
  <si>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</si>
  <si>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</si>
  <si>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</si>
  <si>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</si>
  <si>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</si>
  <si>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</si>
  <si>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</si>
  <si>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</si>
  <si>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</si>
  <si>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</si>
  <si>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</si>
  <si>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</si>
  <si>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</si>
  <si>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</si>
  <si>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</si>
  <si>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</si>
  <si>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</si>
  <si>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</si>
  <si>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</si>
  <si>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</si>
  <si>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</si>
  <si>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</si>
  <si>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</si>
  <si>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</si>
  <si>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</si>
  <si>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</si>
  <si>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</si>
  <si>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</si>
  <si>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</si>
  <si>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</si>
  <si>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</si>
  <si>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</si>
  <si>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</si>
  <si>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</si>
  <si>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</si>
  <si>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</si>
  <si>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</si>
  <si>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</si>
  <si>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</si>
  <si>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</si>
  <si>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</si>
  <si>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</si>
  <si>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</si>
  <si>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</si>
  <si>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</si>
  <si>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</si>
  <si>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</si>
  <si>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</si>
  <si>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</si>
  <si>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</si>
  <si>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</si>
  <si>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</si>
  <si>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</si>
  <si>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</si>
  <si>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</si>
  <si>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</si>
  <si>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</si>
  <si>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</si>
  <si>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</si>
  <si>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</si>
  <si>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</si>
  <si>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</si>
  <si>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</si>
  <si>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</si>
  <si>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</si>
  <si>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</si>
  <si>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</si>
  <si>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</si>
  <si>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</si>
  <si>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</si>
  <si>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</si>
  <si>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</si>
  <si>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</si>
  <si>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</si>
  <si>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</si>
  <si>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</si>
  <si>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</si>
  <si>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</si>
  <si>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</si>
  <si>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</si>
  <si>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</si>
  <si>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</si>
  <si>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</si>
  <si>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</si>
  <si>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</si>
  <si>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</si>
  <si>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</si>
  <si>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</si>
  <si>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</si>
  <si>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</si>
  <si>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</si>
  <si>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</si>
  <si>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</si>
  <si>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</si>
  <si>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</si>
  <si>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</si>
  <si>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</si>
  <si>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</si>
  <si>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</si>
  <si>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</si>
  <si>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</si>
  <si>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</si>
  <si>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</si>
  <si>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</si>
  <si>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</si>
  <si>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</si>
  <si>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</si>
  <si>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</si>
  <si>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</si>
  <si>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</si>
  <si>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</si>
  <si>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</si>
  <si>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</si>
  <si>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</si>
  <si>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</si>
  <si>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</si>
  <si>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</si>
  <si>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</si>
  <si>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</si>
  <si>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</si>
  <si>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</si>
  <si>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</si>
  <si>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</si>
  <si>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</si>
  <si>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</si>
  <si>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</si>
  <si>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</si>
  <si>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</si>
  <si>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</si>
  <si>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</si>
  <si>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</si>
  <si>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</si>
  <si>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</si>
  <si>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</si>
  <si>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</si>
  <si>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</si>
  <si>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</si>
  <si>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</si>
  <si>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</si>
  <si>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</si>
  <si>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</si>
  <si>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</si>
  <si>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</si>
  <si>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</si>
  <si>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</si>
  <si>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</si>
  <si>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</si>
  <si>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</si>
  <si>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</si>
  <si>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</si>
  <si>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</si>
  <si>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</si>
  <si>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</si>
  <si>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</si>
  <si>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</si>
  <si>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</si>
  <si>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</si>
  <si>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</si>
  <si>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</si>
  <si>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</si>
  <si>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</si>
  <si>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</si>
  <si>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</si>
  <si>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</si>
  <si>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</si>
  <si>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</si>
  <si>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</si>
  <si>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</si>
  <si>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</si>
  <si>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</si>
  <si>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</si>
  <si>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</si>
  <si>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</si>
  <si>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</si>
  <si>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</si>
  <si>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</si>
  <si>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</si>
  <si>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</si>
  <si>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</si>
  <si>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</si>
  <si>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</si>
  <si>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</si>
  <si>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</si>
  <si>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</si>
  <si>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</si>
  <si>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</si>
  <si>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</si>
  <si>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</si>
  <si>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</si>
  <si>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</si>
  <si>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</si>
  <si>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</si>
  <si>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</si>
  <si>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</si>
  <si>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</si>
  <si>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</si>
  <si>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</si>
  <si>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</si>
  <si>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</si>
  <si>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</si>
  <si>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</si>
  <si>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</si>
  <si>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</si>
  <si>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</si>
  <si>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</si>
  <si>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</si>
  <si>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</si>
  <si>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</si>
  <si>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</si>
  <si>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</si>
  <si>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</si>
  <si>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</si>
  <si>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</si>
  <si>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</si>
  <si>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</si>
  <si>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</si>
  <si>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</si>
  <si>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</si>
  <si>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</si>
  <si>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</si>
  <si>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</si>
  <si>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</si>
  <si>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</si>
  <si>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</si>
  <si>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</si>
  <si>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</si>
  <si>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</si>
  <si>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</si>
  <si>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</si>
  <si>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</si>
  <si>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</si>
  <si>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</si>
  <si>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</si>
  <si>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</si>
  <si>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</si>
  <si>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</si>
  <si>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</si>
  <si>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</si>
  <si>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</si>
  <si>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</si>
  <si>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</si>
  <si>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</si>
  <si>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</si>
  <si>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</si>
  <si>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</si>
  <si>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</si>
  <si>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</si>
  <si>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</si>
  <si>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</si>
  <si>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</si>
  <si>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</si>
  <si>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</si>
  <si>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</si>
  <si>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</si>
  <si>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</si>
  <si>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</si>
  <si>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</si>
  <si>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</si>
  <si>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</si>
  <si>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</si>
  <si>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</si>
  <si>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</si>
  <si>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</si>
  <si>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</si>
  <si>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</si>
  <si>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</si>
  <si>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</si>
  <si>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</si>
  <si>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</si>
  <si>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</si>
  <si>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</si>
  <si>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</si>
  <si>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</si>
  <si>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</si>
  <si>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</si>
  <si>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</si>
  <si>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</si>
  <si>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</si>
  <si>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</si>
  <si>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</si>
  <si>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</si>
  <si>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</si>
  <si>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</si>
  <si>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</si>
  <si>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</si>
  <si>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</si>
  <si>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</si>
  <si>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</si>
  <si>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</si>
  <si>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</si>
  <si>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</si>
  <si>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</si>
  <si>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</si>
  <si>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</si>
  <si>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</si>
  <si>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</si>
  <si>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</si>
  <si>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</si>
  <si>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</si>
  <si>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</si>
  <si>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</si>
  <si>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</si>
  <si>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</si>
  <si>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</si>
  <si>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</si>
  <si>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</si>
  <si>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</si>
  <si>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</si>
  <si>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</si>
  <si>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</si>
  <si>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</si>
  <si>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</si>
  <si>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</si>
  <si>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</si>
  <si>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</si>
  <si>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</si>
  <si>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</si>
  <si>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</si>
  <si>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</si>
  <si>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</si>
  <si>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</si>
  <si>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</si>
  <si>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</si>
  <si>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</si>
  <si>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</si>
  <si>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</si>
  <si>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</si>
  <si>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</si>
  <si>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</si>
  <si>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</si>
  <si>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</si>
  <si>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</si>
  <si>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</si>
  <si>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</si>
  <si>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</si>
  <si>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</si>
  <si>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</si>
  <si>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</si>
  <si>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</si>
  <si>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</si>
  <si>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</si>
  <si>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</si>
  <si>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</si>
  <si>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</si>
  <si>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</si>
  <si>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</si>
  <si>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</si>
  <si>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</si>
  <si>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</si>
  <si>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</si>
  <si>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</si>
  <si>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</si>
  <si>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</si>
  <si>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</si>
  <si>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</si>
  <si>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</si>
  <si>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</si>
  <si>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</si>
  <si>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</si>
  <si>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</si>
  <si>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</si>
  <si>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</si>
  <si>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</si>
  <si>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</si>
  <si>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</si>
  <si>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</si>
  <si>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</si>
  <si>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</si>
  <si>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</si>
  <si>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</si>
  <si>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</si>
  <si>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</si>
  <si>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</si>
  <si>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</si>
  <si>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</si>
  <si>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</si>
  <si>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</si>
  <si>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</si>
  <si>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</si>
  <si>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</si>
  <si>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</si>
  <si>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</si>
  <si>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</si>
  <si>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</si>
  <si>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</si>
  <si>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</si>
  <si>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</si>
  <si>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</si>
  <si>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</si>
  <si>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</si>
  <si>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</si>
  <si>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</si>
  <si>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</si>
  <si>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</si>
  <si>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</si>
  <si>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</si>
  <si>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</si>
  <si>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</si>
  <si>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</si>
  <si>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</si>
  <si>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</si>
  <si>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</si>
  <si>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</si>
  <si>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</si>
  <si>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</si>
  <si>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</si>
  <si>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</si>
  <si>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</si>
  <si>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</si>
  <si>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</si>
  <si>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</si>
  <si>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</si>
  <si>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</si>
  <si>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</si>
  <si>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</si>
  <si>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</si>
  <si>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</si>
  <si>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</si>
  <si>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</si>
  <si>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</si>
  <si>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</si>
  <si>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</si>
  <si>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</si>
  <si>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</si>
  <si>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</si>
  <si>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</si>
  <si>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</si>
  <si>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</si>
  <si>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</si>
  <si>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</si>
  <si>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</si>
  <si>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</si>
  <si>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</si>
  <si>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</si>
  <si>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</si>
  <si>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</si>
  <si>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</si>
  <si>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</si>
  <si>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</si>
  <si>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</si>
  <si>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</si>
  <si>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</si>
  <si>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</si>
  <si>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</si>
  <si>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</si>
  <si>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</si>
  <si>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</si>
  <si>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</si>
  <si>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</si>
  <si>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</si>
  <si>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</si>
  <si>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</si>
  <si>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</si>
  <si>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</si>
  <si>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</si>
  <si>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</si>
  <si>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</si>
  <si>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</si>
  <si>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</si>
  <si>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</si>
  <si>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</si>
  <si>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</si>
  <si>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</si>
  <si>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</si>
  <si>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</si>
  <si>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</si>
  <si>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</si>
  <si>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</si>
  <si>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</si>
  <si>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</si>
  <si>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</si>
  <si>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</si>
  <si>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</si>
  <si>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</si>
  <si>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</si>
  <si>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</si>
  <si>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</si>
  <si>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</si>
  <si>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</si>
  <si>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</si>
  <si>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</si>
  <si>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</si>
  <si>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</si>
  <si>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</si>
  <si>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</si>
  <si>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</si>
  <si>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</si>
  <si>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</si>
  <si>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</si>
  <si>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</si>
  <si>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</si>
  <si>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</si>
  <si>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</si>
  <si>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</si>
  <si>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</si>
  <si>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</si>
  <si>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</si>
  <si>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</si>
  <si>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</si>
  <si>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</si>
  <si>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</si>
  <si>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</si>
  <si>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</si>
  <si>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</si>
  <si>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</si>
  <si>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</si>
  <si>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</si>
  <si>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</si>
  <si>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</si>
  <si>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</si>
  <si>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</si>
  <si>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</si>
  <si>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</si>
  <si>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</si>
  <si>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</si>
  <si>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</si>
  <si>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</si>
  <si>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</si>
  <si>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</si>
  <si>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</si>
  <si>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</si>
  <si>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</si>
  <si>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</si>
  <si>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</si>
  <si>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</si>
  <si>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</si>
  <si>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</si>
  <si>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</si>
  <si>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</si>
  <si>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</si>
  <si>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</si>
  <si>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</si>
  <si>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</si>
  <si>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</si>
  <si>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</si>
  <si>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</si>
  <si>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</si>
  <si>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</si>
  <si>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</si>
  <si>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</si>
  <si>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</si>
  <si>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</si>
  <si>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</si>
  <si>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</si>
  <si>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</si>
  <si>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</si>
  <si>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</si>
  <si>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</si>
  <si>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</si>
  <si>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</si>
  <si>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</si>
  <si>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</si>
  <si>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</si>
  <si>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</si>
  <si>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</si>
  <si>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</si>
  <si>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</si>
  <si>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</si>
  <si>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</si>
  <si>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</si>
  <si>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</si>
  <si>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</si>
  <si>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</si>
  <si>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</si>
  <si>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</si>
  <si>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</si>
  <si>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</si>
  <si>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</si>
  <si>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</si>
  <si>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</si>
  <si>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</si>
  <si>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</si>
  <si>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</si>
  <si>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</si>
  <si>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</si>
  <si>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</si>
  <si>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</si>
  <si>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</si>
  <si>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</si>
  <si>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</si>
  <si>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</si>
  <si>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</si>
  <si>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</si>
  <si>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</si>
  <si>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</si>
  <si>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</si>
  <si>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</si>
  <si>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</si>
  <si>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</si>
  <si>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</si>
  <si>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</si>
  <si>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</si>
  <si>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</si>
  <si>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</si>
  <si>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</si>
  <si>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</si>
  <si>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</si>
  <si>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</si>
  <si>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</si>
  <si>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</si>
  <si>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</si>
  <si>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</si>
  <si>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</si>
  <si>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</si>
  <si>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</si>
  <si>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</si>
  <si>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</si>
  <si>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</si>
  <si>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</si>
  <si>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</si>
  <si>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</si>
  <si>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</si>
  <si>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</si>
  <si>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</si>
  <si>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</si>
  <si>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</si>
  <si>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</si>
  <si>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</si>
  <si>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</si>
  <si>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</si>
  <si>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</si>
  <si>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</si>
  <si>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</si>
  <si>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</si>
  <si>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</si>
  <si>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</si>
  <si>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</si>
  <si>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</si>
  <si>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</si>
  <si>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</si>
  <si>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</si>
  <si>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</si>
  <si>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</si>
  <si>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</si>
  <si>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</si>
  <si>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</si>
  <si>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</si>
  <si>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</si>
  <si>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</si>
  <si>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</si>
  <si>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</si>
  <si>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</si>
  <si>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</si>
  <si>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</si>
  <si>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</si>
  <si>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</si>
  <si>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</si>
  <si>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</si>
  <si>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</si>
  <si>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</si>
  <si>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</si>
  <si>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</si>
  <si>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</si>
  <si>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</si>
  <si>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</si>
  <si>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</si>
  <si>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</si>
  <si>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</si>
  <si>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</si>
  <si>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</si>
  <si>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</si>
  <si>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</si>
  <si>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</si>
  <si>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</si>
  <si>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</si>
  <si>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</si>
  <si>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</si>
  <si>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</si>
  <si>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</si>
  <si>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</si>
  <si>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</si>
  <si>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</si>
  <si>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</si>
  <si>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</si>
  <si>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</si>
  <si>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</si>
  <si>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</si>
  <si>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</si>
  <si>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</si>
  <si>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</si>
  <si>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</si>
  <si>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</si>
  <si>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</si>
  <si>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</si>
  <si>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</si>
  <si>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</si>
  <si>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</si>
  <si>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</si>
  <si>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</si>
  <si>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</si>
  <si>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</si>
  <si>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</si>
  <si>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</si>
  <si>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</si>
  <si>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</si>
  <si>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</si>
  <si>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</si>
  <si>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</si>
  <si>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</si>
  <si>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</si>
  <si>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</si>
  <si>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</si>
  <si>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</si>
  <si>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</si>
  <si>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</si>
  <si>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</si>
  <si>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</si>
  <si>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</si>
  <si>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</si>
  <si>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</si>
  <si>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</si>
  <si>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</si>
  <si>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</si>
  <si>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</si>
  <si>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</si>
  <si>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</si>
  <si>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</si>
  <si>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</si>
  <si>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</si>
  <si>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</si>
  <si>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</si>
  <si>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</si>
  <si>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</si>
  <si>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</si>
  <si>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</si>
  <si>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</si>
  <si>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</si>
  <si>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</si>
  <si>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</si>
  <si>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</si>
  <si>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</si>
  <si>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</si>
  <si>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</si>
  <si>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</si>
  <si>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</si>
  <si>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</si>
  <si>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</si>
  <si>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</si>
  <si>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</si>
  <si>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</si>
  <si>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</si>
  <si>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</si>
  <si>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</si>
  <si>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</si>
  <si>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</si>
  <si>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</si>
  <si>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</si>
  <si>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</si>
  <si>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</si>
  <si>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</si>
  <si>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</si>
  <si>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</si>
  <si>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</si>
  <si>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</si>
  <si>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</si>
  <si>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</si>
  <si>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</si>
  <si>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</si>
  <si>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</si>
  <si>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</si>
  <si>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</si>
  <si>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</si>
  <si>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</si>
  <si>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</si>
  <si>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</si>
  <si>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</si>
  <si>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</si>
  <si>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</si>
  <si>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</si>
  <si>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</si>
  <si>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</si>
  <si>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</si>
  <si>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</si>
  <si>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</si>
  <si>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</si>
  <si>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</si>
  <si>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</si>
  <si>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</si>
  <si>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</si>
  <si>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</si>
  <si>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</si>
  <si>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</si>
  <si>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</si>
  <si>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</si>
  <si>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</si>
  <si>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</si>
  <si>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</si>
  <si>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</si>
  <si>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</si>
  <si>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</si>
  <si>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</si>
  <si>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</si>
  <si>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</si>
  <si>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</si>
  <si>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</si>
  <si>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</si>
  <si>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</si>
  <si>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</si>
  <si>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</si>
  <si>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</si>
  <si>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</si>
  <si>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</si>
  <si>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</si>
  <si>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</si>
  <si>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</si>
  <si>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</si>
  <si>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</si>
  <si>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</si>
  <si>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</si>
  <si>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</si>
  <si>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</si>
  <si>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</si>
  <si>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</si>
  <si>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</si>
  <si>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</si>
  <si>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</si>
  <si>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</si>
  <si>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</si>
  <si>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</si>
  <si>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</si>
  <si>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</si>
  <si>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</si>
  <si>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</si>
  <si>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</si>
  <si>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</si>
  <si>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</si>
  <si>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</si>
  <si>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</si>
  <si>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</si>
  <si>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</si>
  <si>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</si>
  <si>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</si>
  <si>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</si>
  <si>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</si>
  <si>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</si>
  <si>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</si>
  <si>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</si>
  <si>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</si>
  <si>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</si>
  <si>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</si>
  <si>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</si>
  <si>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</si>
  <si>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</si>
  <si>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</si>
  <si>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</si>
  <si>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</si>
  <si>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</si>
  <si>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</si>
  <si>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</si>
  <si>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</si>
  <si>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</si>
  <si>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</si>
  <si>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</si>
  <si>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</si>
  <si>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</si>
  <si>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</si>
  <si>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</si>
  <si>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</si>
  <si>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</si>
  <si>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</si>
  <si>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</si>
  <si>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</si>
  <si>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</si>
  <si>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</si>
  <si>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</si>
  <si>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</si>
  <si>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</si>
  <si>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</si>
  <si>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</si>
  <si>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</si>
  <si>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</si>
  <si>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</si>
  <si>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</si>
  <si>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</si>
  <si>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</si>
  <si>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</si>
  <si>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</si>
  <si>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</si>
  <si>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</si>
  <si>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</si>
  <si>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</si>
  <si>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</si>
  <si>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</si>
  <si>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</si>
  <si>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</si>
  <si>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</si>
  <si>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</si>
  <si>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</si>
  <si>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</si>
  <si>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</si>
  <si>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</si>
  <si>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</si>
  <si>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</si>
  <si>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</si>
  <si>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</si>
  <si>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</si>
  <si>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</si>
  <si>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</si>
  <si>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</si>
  <si>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</si>
  <si>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</si>
  <si>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</si>
  <si>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</si>
  <si>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</si>
  <si>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</si>
  <si>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</si>
  <si>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</si>
  <si>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</si>
  <si>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</si>
  <si>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</si>
  <si>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</si>
  <si>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</si>
  <si>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</si>
  <si>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</si>
  <si>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</si>
  <si>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</si>
  <si>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</si>
  <si>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</si>
  <si>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</si>
  <si>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</si>
  <si>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</si>
  <si>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</si>
  <si>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</si>
  <si>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</si>
  <si>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</si>
  <si>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</si>
  <si>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</si>
  <si>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</si>
  <si>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</si>
  <si>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</si>
  <si>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</si>
  <si>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</si>
  <si>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</si>
  <si>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</si>
  <si>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</si>
  <si>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</si>
  <si>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</si>
  <si>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</si>
  <si>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</si>
  <si>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</si>
  <si>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</si>
  <si>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</si>
  <si>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</si>
  <si>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</si>
  <si>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</si>
  <si>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</si>
  <si>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</si>
  <si>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</si>
  <si>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</si>
  <si>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</si>
  <si>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</si>
  <si>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</si>
  <si>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</si>
  <si>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</si>
  <si>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</si>
  <si>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</si>
  <si>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</si>
  <si>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</si>
  <si>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</si>
  <si>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</si>
  <si>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</si>
  <si>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</si>
  <si>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</si>
  <si>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</si>
  <si>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</si>
  <si>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</si>
  <si>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</si>
  <si>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</si>
  <si>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</si>
  <si>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</si>
  <si>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</si>
  <si>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</si>
  <si>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</si>
  <si>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</si>
  <si>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</si>
  <si>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</si>
  <si>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</si>
  <si>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</si>
  <si>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</si>
  <si>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</si>
  <si>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</si>
  <si>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</si>
  <si>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</si>
  <si>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</si>
  <si>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</si>
  <si>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</si>
  <si>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</si>
  <si>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</si>
  <si>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</si>
  <si>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</si>
  <si>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</si>
  <si>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</si>
  <si>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</si>
  <si>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</si>
  <si>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</si>
  <si>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</si>
  <si>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</si>
  <si>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</si>
  <si>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</si>
  <si>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</si>
  <si>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</si>
  <si>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</si>
  <si>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</si>
  <si>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</si>
  <si>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</si>
  <si>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</si>
  <si>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</si>
  <si>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</si>
  <si>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</si>
  <si>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</si>
  <si>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</si>
  <si>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</si>
  <si>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</si>
  <si>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</si>
  <si>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</si>
  <si>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</si>
  <si>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</si>
  <si>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</si>
  <si>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</si>
  <si>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</si>
  <si>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</si>
  <si>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</si>
  <si>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</si>
  <si>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</si>
  <si>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</si>
  <si>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</si>
  <si>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</si>
  <si>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</si>
  <si>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</si>
  <si>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</si>
  <si>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</si>
  <si>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</si>
  <si>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</si>
  <si>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</si>
  <si>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</si>
  <si>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</si>
  <si>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</si>
  <si>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</si>
  <si>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</si>
  <si>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</si>
  <si>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</si>
  <si>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</si>
  <si>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</si>
  <si>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</si>
  <si>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</si>
  <si>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</si>
  <si>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</si>
  <si>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</si>
  <si>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</si>
  <si>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</si>
  <si>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</si>
  <si>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</si>
  <si>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</si>
  <si>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</si>
  <si>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</si>
  <si>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</si>
  <si>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</si>
  <si>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</si>
  <si>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</si>
  <si>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</si>
  <si>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</si>
  <si>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</si>
  <si>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</si>
  <si>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</si>
  <si>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</si>
  <si>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</si>
  <si>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</si>
  <si>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</si>
  <si>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</si>
  <si>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</si>
  <si>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</si>
  <si>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</si>
  <si>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</si>
  <si>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</si>
  <si>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</si>
  <si>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</si>
  <si>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</si>
  <si>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</si>
  <si>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</si>
  <si>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</si>
  <si>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</si>
  <si>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</si>
  <si>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</si>
  <si>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</si>
  <si>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</si>
  <si>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</si>
  <si>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</si>
  <si>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</si>
  <si>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</si>
  <si>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</si>
  <si>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</si>
  <si>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</si>
  <si>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</si>
  <si>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</si>
  <si>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</si>
  <si>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</si>
  <si>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</si>
  <si>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</si>
  <si>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</si>
  <si>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</si>
  <si>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</si>
  <si>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</si>
  <si>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</si>
  <si>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</si>
  <si>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</si>
  <si>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</si>
  <si>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</si>
  <si>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</si>
  <si>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</si>
  <si>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</si>
  <si>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</si>
  <si>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</si>
  <si>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</si>
  <si>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</si>
  <si>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</si>
  <si>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</si>
  <si>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</si>
  <si>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</si>
  <si>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</si>
  <si>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</si>
  <si>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</si>
  <si>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</si>
  <si>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</si>
  <si>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</si>
  <si>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</si>
  <si>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</si>
  <si>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</si>
  <si>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</si>
  <si>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</si>
  <si>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</si>
  <si>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</si>
  <si>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</si>
  <si>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</si>
  <si>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</si>
  <si>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</si>
  <si>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</si>
  <si>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</si>
  <si>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</si>
  <si>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</si>
  <si>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</si>
  <si>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</si>
  <si>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</si>
  <si>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</si>
  <si>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</si>
  <si>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</si>
  <si>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</si>
  <si>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</si>
  <si>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</si>
  <si>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</si>
  <si>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</si>
  <si>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</si>
  <si>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</si>
  <si>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</si>
  <si>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</si>
  <si>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</si>
  <si>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</si>
  <si>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</si>
  <si>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</si>
  <si>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</si>
  <si>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</si>
  <si>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</si>
  <si>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</si>
  <si>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</si>
  <si>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</si>
  <si>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</si>
  <si>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</si>
  <si>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</si>
  <si>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</si>
  <si>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</si>
  <si>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</si>
  <si>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</si>
  <si>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</si>
  <si>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</si>
  <si>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</si>
  <si>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</si>
  <si>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</si>
  <si>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</si>
  <si>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</si>
  <si>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</si>
  <si>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</si>
  <si>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</si>
  <si>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</si>
  <si>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</si>
  <si>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</si>
  <si>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</si>
  <si>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</si>
  <si>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</si>
  <si>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</si>
  <si>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</si>
  <si>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</si>
  <si>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</si>
  <si>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</si>
  <si>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</si>
  <si>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</si>
  <si>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</si>
  <si>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</si>
  <si>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</si>
  <si>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</si>
  <si>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</si>
  <si>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</si>
  <si>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</si>
  <si>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</si>
  <si>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</si>
  <si>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</si>
  <si>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</si>
  <si>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</si>
  <si>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</si>
  <si>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</si>
  <si>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</si>
  <si>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</si>
  <si>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</si>
  <si>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</si>
  <si>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</si>
  <si>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</si>
  <si>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</si>
  <si>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</si>
  <si>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</si>
  <si>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</si>
  <si>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</si>
  <si>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</si>
  <si>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</si>
  <si>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</si>
  <si>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</si>
  <si>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</si>
  <si>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</si>
  <si>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</si>
  <si>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</si>
  <si>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</si>
  <si>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</si>
  <si>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</si>
  <si>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</si>
  <si>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</si>
  <si>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</si>
  <si>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</si>
  <si>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</si>
  <si>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</si>
  <si>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</si>
  <si>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</si>
  <si>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</si>
  <si>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</si>
  <si>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</si>
  <si>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</si>
  <si>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</si>
  <si>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</si>
  <si>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</si>
  <si>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</si>
  <si>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</si>
  <si>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</si>
  <si>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</si>
  <si>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</si>
  <si>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</si>
  <si>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</si>
  <si>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</si>
  <si>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</si>
  <si>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</si>
  <si>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</si>
  <si>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</si>
  <si>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</si>
  <si>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</si>
  <si>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</si>
  <si>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</si>
  <si>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</si>
  <si>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</si>
  <si>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</si>
  <si>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</si>
  <si>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</si>
  <si>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</si>
  <si>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</si>
  <si>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</si>
  <si>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</si>
  <si>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</si>
  <si>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</si>
  <si>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</si>
  <si>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</si>
  <si>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</si>
  <si>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</si>
  <si>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</si>
  <si>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</si>
  <si>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</si>
  <si>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</si>
  <si>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</si>
  <si>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</si>
  <si>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</si>
  <si>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</si>
  <si>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</si>
  <si>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</si>
  <si>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</si>
  <si>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</si>
  <si>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</si>
  <si>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</si>
  <si>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</si>
  <si>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</si>
  <si>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</si>
  <si>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</si>
  <si>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</si>
  <si>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</si>
  <si>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</si>
  <si>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</si>
  <si>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</si>
  <si>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</si>
  <si>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</si>
  <si>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</si>
  <si>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</si>
  <si>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</si>
  <si>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</si>
  <si>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</si>
  <si>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</si>
  <si>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</si>
  <si>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</si>
  <si>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</si>
  <si>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</si>
  <si>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</si>
  <si>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</si>
  <si>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</si>
  <si>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</si>
  <si>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</si>
  <si>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</si>
  <si>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</si>
  <si>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</si>
  <si>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</si>
  <si>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</si>
  <si>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</si>
  <si>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</si>
  <si>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</si>
  <si>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</si>
  <si>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</si>
  <si>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</si>
  <si>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</si>
  <si>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</si>
  <si>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</si>
  <si>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</si>
  <si>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</si>
  <si>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</si>
  <si>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</si>
  <si>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</si>
  <si>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</si>
  <si>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</si>
  <si>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</si>
  <si>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</si>
  <si>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</si>
  <si>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</si>
  <si>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</si>
  <si>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</si>
  <si>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</si>
  <si>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</si>
  <si>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</si>
  <si>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</si>
  <si>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</si>
  <si>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</si>
  <si>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</si>
  <si>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</si>
  <si>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</si>
  <si>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</si>
  <si>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</si>
  <si>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</si>
  <si>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</si>
  <si>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</si>
  <si>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</si>
  <si>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</si>
  <si>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</si>
  <si>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</si>
  <si>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</si>
  <si>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</si>
  <si>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</si>
  <si>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</si>
  <si>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</si>
  <si>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</si>
  <si>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</si>
  <si>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</si>
  <si>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</si>
  <si>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</si>
  <si>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</si>
  <si>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</si>
  <si>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</si>
  <si>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</si>
  <si>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</si>
  <si>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</si>
  <si>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</si>
  <si>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</si>
  <si>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</si>
  <si>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</si>
  <si>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</si>
  <si>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</si>
  <si>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</si>
  <si>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</si>
  <si>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</si>
  <si>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</si>
  <si>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</si>
  <si>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</si>
  <si>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</si>
  <si>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</si>
  <si>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</si>
  <si>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</si>
  <si>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</si>
  <si>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</si>
  <si>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</si>
  <si>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</si>
  <si>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</si>
  <si>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</si>
  <si>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</si>
  <si>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</si>
  <si>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</si>
  <si>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</si>
  <si>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</si>
  <si>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</si>
  <si>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</si>
  <si>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</si>
  <si>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</si>
  <si>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</si>
  <si>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</si>
  <si>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</si>
  <si>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</si>
  <si>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</si>
  <si>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</si>
  <si>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</si>
  <si>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</si>
  <si>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</si>
  <si>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</si>
  <si>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</si>
  <si>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</si>
  <si>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</si>
  <si>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</si>
  <si>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</si>
  <si>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</si>
  <si>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</si>
  <si>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</si>
  <si>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</si>
  <si>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</si>
  <si>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</si>
  <si>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</si>
  <si>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</si>
  <si>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</si>
  <si>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</si>
  <si>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</si>
  <si>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</si>
  <si>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</si>
  <si>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</si>
  <si>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</si>
  <si>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</si>
  <si>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</si>
  <si>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</si>
  <si>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</si>
  <si>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</si>
  <si>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</si>
  <si>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</si>
  <si>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</si>
  <si>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</si>
  <si>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</si>
  <si>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</si>
  <si>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</si>
  <si>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</si>
  <si>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</si>
  <si>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</si>
  <si>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</si>
  <si>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</si>
  <si>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</si>
  <si>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</si>
  <si>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</si>
  <si>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</si>
  <si>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</si>
  <si>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</si>
  <si>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</si>
  <si>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</si>
  <si>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</si>
  <si>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</si>
  <si>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</si>
  <si>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</si>
  <si>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</si>
  <si>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</si>
  <si>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</si>
  <si>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</si>
  <si>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</si>
  <si>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</si>
  <si>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</si>
  <si>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</si>
  <si>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</si>
  <si>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</si>
  <si>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</si>
  <si>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</si>
  <si>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</si>
  <si>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</si>
  <si>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</si>
  <si>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</si>
  <si>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</si>
  <si>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</si>
  <si>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</si>
  <si>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</si>
  <si>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</si>
  <si>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</si>
  <si>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</si>
  <si>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</si>
  <si>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</si>
  <si>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</si>
  <si>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</si>
  <si>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</si>
  <si>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</si>
  <si>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</si>
  <si>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</si>
  <si>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</si>
  <si>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</si>
  <si>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</si>
  <si>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</si>
  <si>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</si>
  <si>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</si>
  <si>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</si>
  <si>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</si>
  <si>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</si>
  <si>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</si>
  <si>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</si>
  <si>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</si>
  <si>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</si>
  <si>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</si>
  <si>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</si>
  <si>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</si>
  <si>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</si>
  <si>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</si>
  <si>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</si>
  <si>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</si>
  <si>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</si>
  <si>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</si>
  <si>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</si>
  <si>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</si>
  <si>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</si>
  <si>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</si>
  <si>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</si>
  <si>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</si>
  <si>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</si>
  <si>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</si>
  <si>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</si>
  <si>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</si>
  <si>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</si>
  <si>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</si>
  <si>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</si>
  <si>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</si>
  <si>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</si>
  <si>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</si>
  <si>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</si>
  <si>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</si>
  <si>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</si>
  <si>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</si>
  <si>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</si>
  <si>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</si>
  <si>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</si>
  <si>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</si>
  <si>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</si>
  <si>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</si>
  <si>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</si>
  <si>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</si>
  <si>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</si>
  <si>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</si>
  <si>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</si>
  <si>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</si>
  <si>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</si>
  <si>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</si>
  <si>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</si>
  <si>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</si>
  <si>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</si>
  <si>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</si>
  <si>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</si>
  <si>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</si>
  <si>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</si>
  <si>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</si>
  <si>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</si>
  <si>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</si>
  <si>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</si>
  <si>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</si>
  <si>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</si>
  <si>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</si>
  <si>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</si>
  <si>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</si>
  <si>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</si>
  <si>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</si>
  <si>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</si>
  <si>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</si>
  <si>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</si>
  <si>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</si>
  <si>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</si>
  <si>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</si>
  <si>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</si>
  <si>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</si>
  <si>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</si>
  <si>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</si>
  <si>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</si>
  <si>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</si>
  <si>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</si>
  <si>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</si>
  <si>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</si>
  <si>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</si>
  <si>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</si>
  <si>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</si>
  <si>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</si>
  <si>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</si>
  <si>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</si>
  <si>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</si>
  <si>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</si>
  <si>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</si>
  <si>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</si>
  <si>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</si>
  <si>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</si>
  <si>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</si>
  <si>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</si>
  <si>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</si>
  <si>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</si>
  <si>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</si>
  <si>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</si>
  <si>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</si>
  <si>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</si>
  <si>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</si>
  <si>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</si>
  <si>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</si>
  <si>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</si>
  <si>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</si>
  <si>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</si>
  <si>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</si>
  <si>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</si>
  <si>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</si>
  <si>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</si>
  <si>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</si>
  <si>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</si>
  <si>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</si>
  <si>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</si>
  <si>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</si>
  <si>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</si>
  <si>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</si>
  <si>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</si>
  <si>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</si>
  <si>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</si>
  <si>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</si>
  <si>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</si>
  <si>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</si>
  <si>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</si>
  <si>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</si>
  <si>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</si>
  <si>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</si>
  <si>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</si>
  <si>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</si>
  <si>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</si>
  <si>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</si>
  <si>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</si>
  <si>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</si>
  <si>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</si>
  <si>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</si>
  <si>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</si>
  <si>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</si>
  <si>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</si>
  <si>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</si>
  <si>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</si>
  <si>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</si>
  <si>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</si>
  <si>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</si>
  <si>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</si>
  <si>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</si>
  <si>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</si>
  <si>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</si>
  <si>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</si>
  <si>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</si>
  <si>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</si>
  <si>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</si>
  <si>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</si>
  <si>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</si>
  <si>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</si>
  <si>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</si>
  <si>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</si>
  <si>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</si>
  <si>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</si>
  <si>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</si>
  <si>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</si>
  <si>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</si>
  <si>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</si>
  <si>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</si>
  <si>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</si>
  <si>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</si>
  <si>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</si>
  <si>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</si>
  <si>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</si>
  <si>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</si>
  <si>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</si>
  <si>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</si>
  <si>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</si>
  <si>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</si>
  <si>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</si>
  <si>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</si>
  <si>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</si>
  <si>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</si>
  <si>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</si>
  <si>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</si>
  <si>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</si>
  <si>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</si>
  <si>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</si>
  <si>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</si>
  <si>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</si>
  <si>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</si>
  <si>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</si>
  <si>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</si>
  <si>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</si>
  <si>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</si>
  <si>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</si>
  <si>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</si>
  <si>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</si>
  <si>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</si>
  <si>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</si>
  <si>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</si>
  <si>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</si>
  <si>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</si>
  <si>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</si>
  <si>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</si>
  <si>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</si>
  <si>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</si>
  <si>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</si>
  <si>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</si>
  <si>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</si>
  <si>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</si>
  <si>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</si>
  <si>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</si>
  <si>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</si>
  <si>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</si>
  <si>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</si>
  <si>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</si>
  <si>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</si>
  <si>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</si>
  <si>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</si>
  <si>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</si>
  <si>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</si>
  <si>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</si>
  <si>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</si>
  <si>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</si>
  <si>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</si>
  <si>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</si>
  <si>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</si>
  <si>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</si>
  <si>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</si>
  <si>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</si>
  <si>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</si>
  <si>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</si>
  <si>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</si>
  <si>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</si>
  <si>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</si>
  <si>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</si>
  <si>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</si>
  <si>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</si>
  <si>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</si>
  <si>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</si>
  <si>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</si>
  <si>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</si>
  <si>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</si>
  <si>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</si>
  <si>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</si>
  <si>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</si>
  <si>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</si>
  <si>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</si>
  <si>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</si>
  <si>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</si>
  <si>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</si>
  <si>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</si>
  <si>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</si>
  <si>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</si>
  <si>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</si>
  <si>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</si>
  <si>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</si>
  <si>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</si>
  <si>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</si>
  <si>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</si>
  <si>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</si>
  <si>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</si>
  <si>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</si>
  <si>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</si>
  <si>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</si>
  <si>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</si>
  <si>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</si>
  <si>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</si>
  <si>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</si>
  <si>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</si>
  <si>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</si>
  <si>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</si>
  <si>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</si>
  <si>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</si>
  <si>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</si>
  <si>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</si>
  <si>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</si>
  <si>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</si>
  <si>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</si>
  <si>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</si>
  <si>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</si>
  <si>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</si>
  <si>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</si>
  <si>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</si>
  <si>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</si>
  <si>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</si>
  <si>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</si>
  <si>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</si>
  <si>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</si>
  <si>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</si>
  <si>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</si>
  <si>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</si>
  <si>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</si>
  <si>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</si>
  <si>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</si>
  <si>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</si>
  <si>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</si>
  <si>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</si>
  <si>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</si>
  <si>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</si>
  <si>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</si>
  <si>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</si>
  <si>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</si>
  <si>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</si>
  <si>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</si>
  <si>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</si>
  <si>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</si>
  <si>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</si>
  <si>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</si>
  <si>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</si>
  <si>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</si>
  <si>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</si>
  <si>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</si>
  <si>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</si>
  <si>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</si>
  <si>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</si>
  <si>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</si>
  <si>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</si>
  <si>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</si>
  <si>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</si>
  <si>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</si>
  <si>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</si>
  <si>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</si>
  <si>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</si>
  <si>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</si>
  <si>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</si>
  <si>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</si>
  <si>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</si>
  <si>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</si>
  <si>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</si>
  <si>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</si>
  <si>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</si>
  <si>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</si>
  <si>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</si>
  <si>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</si>
  <si>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</si>
  <si>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</si>
  <si>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</si>
  <si>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</si>
  <si>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</si>
  <si>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</si>
  <si>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</si>
  <si>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</si>
  <si>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</si>
  <si>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</si>
  <si>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</si>
  <si>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</si>
  <si>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</si>
  <si>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</si>
  <si>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</si>
  <si>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</si>
  <si>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</si>
  <si>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</si>
  <si>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</si>
  <si>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</si>
  <si>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</si>
  <si>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</si>
  <si>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</si>
  <si>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</si>
  <si>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</si>
  <si>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</si>
  <si>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</si>
  <si>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</si>
  <si>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</si>
  <si>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</si>
  <si>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</si>
  <si>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</si>
  <si>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</si>
  <si>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</si>
  <si>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</si>
  <si>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</si>
  <si>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</si>
  <si>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</si>
  <si>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</si>
  <si>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</si>
  <si>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</si>
  <si>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</si>
  <si>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</si>
  <si>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</si>
  <si>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</si>
  <si>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</si>
  <si>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</si>
  <si>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</si>
  <si>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</si>
  <si>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</si>
  <si>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</si>
  <si>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</si>
  <si>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</si>
  <si>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</si>
  <si>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</si>
  <si>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</si>
  <si>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</si>
  <si>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</si>
  <si>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</si>
  <si>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</si>
  <si>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</si>
  <si>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</si>
  <si>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</si>
  <si>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</si>
  <si>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</si>
  <si>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</si>
  <si>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</si>
  <si>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</si>
  <si>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</si>
  <si>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</si>
  <si>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</si>
  <si>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</si>
  <si>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</si>
  <si>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</si>
  <si>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</si>
  <si>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</si>
  <si>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</si>
  <si>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</si>
  <si>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</si>
  <si>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</si>
  <si>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</si>
  <si>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</si>
  <si>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</si>
  <si>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</si>
  <si>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</si>
  <si>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</si>
  <si>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</si>
  <si>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</si>
  <si>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</si>
  <si>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</si>
  <si>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</si>
  <si>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</si>
  <si>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</si>
  <si>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</si>
  <si>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</si>
  <si>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</si>
  <si>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</si>
  <si>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</si>
  <si>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</si>
  <si>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</si>
  <si>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</si>
  <si>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</si>
  <si>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</si>
  <si>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</si>
  <si>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</si>
  <si>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</si>
  <si>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</si>
  <si>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</si>
  <si>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</si>
  <si>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</si>
  <si>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</si>
  <si>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</si>
  <si>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</si>
  <si>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</si>
  <si>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</si>
  <si>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</si>
  <si>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</si>
  <si>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</si>
  <si>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</si>
  <si>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</si>
  <si>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</si>
  <si>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</si>
  <si>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</si>
  <si>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</si>
  <si>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</si>
  <si>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</si>
  <si>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</si>
  <si>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</si>
  <si>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</si>
  <si>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</si>
  <si>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</si>
  <si>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</si>
  <si>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</si>
  <si>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</si>
  <si>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</si>
  <si>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</si>
  <si>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</si>
  <si>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</si>
  <si>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</si>
  <si>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</si>
  <si>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</si>
  <si>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</si>
  <si>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</si>
  <si>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</si>
  <si>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</si>
  <si>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</si>
  <si>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</si>
  <si>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</si>
  <si>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</si>
  <si>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</si>
  <si>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</si>
  <si>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</si>
  <si>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</si>
  <si>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</si>
  <si>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</si>
  <si>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</si>
  <si>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</si>
  <si>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</si>
  <si>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</si>
  <si>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</si>
  <si>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</si>
  <si>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</si>
  <si>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</si>
  <si>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</si>
  <si>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</si>
  <si>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</si>
  <si>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</si>
  <si>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</si>
  <si>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</si>
  <si>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</si>
  <si>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</si>
  <si>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</si>
  <si>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</si>
  <si>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</si>
  <si>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</si>
  <si>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</si>
  <si>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</si>
  <si>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</si>
  <si>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</si>
  <si>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</si>
  <si>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</si>
  <si>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</si>
  <si>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</si>
  <si>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</si>
  <si>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</si>
  <si>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</si>
  <si>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</si>
  <si>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</si>
  <si>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</si>
  <si>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</si>
  <si>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</si>
  <si>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</si>
  <si>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</si>
  <si>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</si>
  <si>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</si>
  <si>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</si>
  <si>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</si>
  <si>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</si>
  <si>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</si>
  <si>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</si>
  <si>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</si>
  <si>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</si>
  <si>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</si>
  <si>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</si>
  <si>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</si>
  <si>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</si>
  <si>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</si>
  <si>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</si>
  <si>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</si>
  <si>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</si>
  <si>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</si>
  <si>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</si>
  <si>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</si>
  <si>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</si>
  <si>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</si>
  <si>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</si>
  <si>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</si>
  <si>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</si>
  <si>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</si>
  <si>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</si>
  <si>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</si>
  <si>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</si>
  <si>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</si>
  <si>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</si>
  <si>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</si>
  <si>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</si>
  <si>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</si>
  <si>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</si>
  <si>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</si>
  <si>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</si>
  <si>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</si>
  <si>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</si>
  <si>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</si>
  <si>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</si>
  <si>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</si>
  <si>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</si>
  <si>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</si>
  <si>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</si>
  <si>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</si>
  <si>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</si>
  <si>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</si>
  <si>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</si>
  <si>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</si>
  <si>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</si>
  <si>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</si>
  <si>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</si>
  <si>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</si>
  <si>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</si>
  <si>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</si>
  <si>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</si>
  <si>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</si>
  <si>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</si>
  <si>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</si>
  <si>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</si>
  <si>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</si>
  <si>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</si>
  <si>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</si>
  <si>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</si>
  <si>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</si>
  <si>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</si>
  <si>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</si>
  <si>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</si>
  <si>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</si>
  <si>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</si>
  <si>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</si>
  <si>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</si>
  <si>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</si>
  <si>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</si>
  <si>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</si>
  <si>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</si>
  <si>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</si>
  <si>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</si>
  <si>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</si>
  <si>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</si>
  <si>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</si>
  <si>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</si>
  <si>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</si>
  <si>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</si>
  <si>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</si>
  <si>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</si>
  <si>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</si>
  <si>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</si>
  <si>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</si>
  <si>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</si>
  <si>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</si>
  <si>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</si>
  <si>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</si>
  <si>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</si>
  <si>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</si>
  <si>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</si>
  <si>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</si>
  <si>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</si>
  <si>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</si>
  <si>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</si>
  <si>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</si>
  <si>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</si>
  <si>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</si>
  <si>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</si>
  <si>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</si>
  <si>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</si>
  <si>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</si>
  <si>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</si>
  <si>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</si>
  <si>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</si>
  <si>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</si>
  <si>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</si>
  <si>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</si>
  <si>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</si>
  <si>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</si>
  <si>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</si>
  <si>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</si>
  <si>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</si>
  <si>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</si>
  <si>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</si>
  <si>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</si>
  <si>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</si>
  <si>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</si>
  <si>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</si>
  <si>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</si>
  <si>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</si>
  <si>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</si>
  <si>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</si>
  <si>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</si>
  <si>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</si>
  <si>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</si>
  <si>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</si>
  <si>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</si>
  <si>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</si>
  <si>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</si>
  <si>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</si>
  <si>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</si>
  <si>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</si>
  <si>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</si>
  <si>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</si>
  <si>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</si>
  <si>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</si>
  <si>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</si>
  <si>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</si>
  <si>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</si>
  <si>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</si>
  <si>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</si>
  <si>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</si>
  <si>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</si>
  <si>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</si>
  <si>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</si>
  <si>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</si>
  <si>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</si>
  <si>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</si>
  <si>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</si>
  <si>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</si>
  <si>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</si>
  <si>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</si>
  <si>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</si>
  <si>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</si>
  <si>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</si>
  <si>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</si>
  <si>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</si>
  <si>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</si>
  <si>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</si>
  <si>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</si>
  <si>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</si>
  <si>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</si>
  <si>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</si>
  <si>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</si>
  <si>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</si>
  <si>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</si>
  <si>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</si>
  <si>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</si>
  <si>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</si>
  <si>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</si>
  <si>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</si>
  <si>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</si>
  <si>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</si>
  <si>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</si>
  <si>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</si>
  <si>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</si>
  <si>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</si>
  <si>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</si>
  <si>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</si>
  <si>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</si>
  <si>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</si>
  <si>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</si>
  <si>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</si>
  <si>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</si>
  <si>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</si>
  <si>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</si>
  <si>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</si>
  <si>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</si>
  <si>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</si>
  <si>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</si>
  <si>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</si>
  <si>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</si>
  <si>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</si>
  <si>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</si>
  <si>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</si>
  <si>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</si>
  <si>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</si>
  <si>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</si>
  <si>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</si>
  <si>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</si>
  <si>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</si>
  <si>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</si>
  <si>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</si>
  <si>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</si>
  <si>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</si>
  <si>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</si>
  <si>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</si>
  <si>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</si>
  <si>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</si>
  <si>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</si>
  <si>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</si>
  <si>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</si>
  <si>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</si>
  <si>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</si>
  <si>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</si>
  <si>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</si>
  <si>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</si>
  <si>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</si>
  <si>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</si>
  <si>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</si>
  <si>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</si>
  <si>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</si>
  <si>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</si>
  <si>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</si>
  <si>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</si>
  <si>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</si>
  <si>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</si>
  <si>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</si>
  <si>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</si>
  <si>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</si>
  <si>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</si>
  <si>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</si>
  <si>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</si>
  <si>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</si>
  <si>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</si>
  <si>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</si>
  <si>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</si>
  <si>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</si>
  <si>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</si>
  <si>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</si>
  <si>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</si>
  <si>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</si>
  <si>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</si>
  <si>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</si>
  <si>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</si>
  <si>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</si>
  <si>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</si>
  <si>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</si>
  <si>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</si>
  <si>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</si>
  <si>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</si>
  <si>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</si>
  <si>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</si>
  <si>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</si>
  <si>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</si>
  <si>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</si>
  <si>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</si>
  <si>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</si>
  <si>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</si>
  <si>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</si>
  <si>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</si>
  <si>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</si>
  <si>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</si>
  <si>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</si>
  <si>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</si>
  <si>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</si>
  <si>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</si>
  <si>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</si>
  <si>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</si>
  <si>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</si>
  <si>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</si>
  <si>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</si>
  <si>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</si>
  <si>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</si>
  <si>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</si>
  <si>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</si>
  <si>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</si>
  <si>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</si>
  <si>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</si>
  <si>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</si>
  <si>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</si>
  <si>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</si>
  <si>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</si>
  <si>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</si>
  <si>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</si>
  <si>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</si>
  <si>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</si>
  <si>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</si>
  <si>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</si>
  <si>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</si>
  <si>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</si>
  <si>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</si>
  <si>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</si>
  <si>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</si>
  <si>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</si>
  <si>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</si>
  <si>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</si>
  <si>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</si>
  <si>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</si>
  <si>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</si>
  <si>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</si>
  <si>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</si>
  <si>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</si>
  <si>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</si>
  <si>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</si>
  <si>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</si>
  <si>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</si>
  <si>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</si>
  <si>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</si>
  <si>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</si>
  <si>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</si>
  <si>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</si>
  <si>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</si>
  <si>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</si>
  <si>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</si>
  <si>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</si>
  <si>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</si>
  <si>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</si>
  <si>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</si>
  <si>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</si>
  <si>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</si>
  <si>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</si>
  <si>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</si>
  <si>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</si>
  <si>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</si>
  <si>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</si>
  <si>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</si>
  <si>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</si>
  <si>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</si>
  <si>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</si>
  <si>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</si>
  <si>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</si>
  <si>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</si>
  <si>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</si>
  <si>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</si>
  <si>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</si>
  <si>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</si>
  <si>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</si>
  <si>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</si>
  <si>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</si>
  <si>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</si>
  <si>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</si>
  <si>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</si>
  <si>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</si>
  <si>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</si>
  <si>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</si>
  <si>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</si>
  <si>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</si>
  <si>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</si>
  <si>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</si>
  <si>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</si>
  <si>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</si>
  <si>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</si>
  <si>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</si>
  <si>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</si>
  <si>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</si>
  <si>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</si>
  <si>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</si>
  <si>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</si>
  <si>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</si>
  <si>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</si>
  <si>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</si>
  <si>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</si>
  <si>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</si>
  <si>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</si>
  <si>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</si>
  <si>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</si>
  <si>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</si>
  <si>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</si>
  <si>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</si>
  <si>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</si>
  <si>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</si>
  <si>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</si>
  <si>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</si>
  <si>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</si>
  <si>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</si>
  <si>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</si>
  <si>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</si>
  <si>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</si>
  <si>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</si>
  <si>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</si>
  <si>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</si>
  <si>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</si>
  <si>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</si>
  <si>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</si>
  <si>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</si>
  <si>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</si>
  <si>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</si>
  <si>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</si>
  <si>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</si>
  <si>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</si>
  <si>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</si>
  <si>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</si>
  <si>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</si>
  <si>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</si>
  <si>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</si>
  <si>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</si>
  <si>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</si>
  <si>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</si>
  <si>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</si>
  <si>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</si>
  <si>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</si>
  <si>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</si>
  <si>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</si>
  <si>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</si>
  <si>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</si>
  <si>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</si>
  <si>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</si>
  <si>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</si>
  <si>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</si>
  <si>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</si>
  <si>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</si>
  <si>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</si>
  <si>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</si>
  <si>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</si>
  <si>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</si>
  <si>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</si>
  <si>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</si>
  <si>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</si>
  <si>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</si>
  <si>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</si>
  <si>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</si>
  <si>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</si>
  <si>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</si>
  <si>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</si>
  <si>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</si>
  <si>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</si>
  <si>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</si>
  <si>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</si>
  <si>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</si>
  <si>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</si>
  <si>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</si>
  <si>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</si>
  <si>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</si>
  <si>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</si>
  <si>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</si>
  <si>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</si>
  <si>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</si>
  <si>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</si>
  <si>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</si>
  <si>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</si>
  <si>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</si>
  <si>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</si>
  <si>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</si>
  <si>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</si>
  <si>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</si>
  <si>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</si>
  <si>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</si>
  <si>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</si>
  <si>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</si>
  <si>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</si>
  <si>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</si>
  <si>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</si>
  <si>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</si>
  <si>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</si>
  <si>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</si>
  <si>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</si>
  <si>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</si>
  <si>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</si>
  <si>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</si>
  <si>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</si>
  <si>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</si>
  <si>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</si>
  <si>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</si>
  <si>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</si>
  <si>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</si>
  <si>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</si>
  <si>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</si>
  <si>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</si>
  <si>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</si>
  <si>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</si>
  <si>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</si>
  <si>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</si>
  <si>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</si>
  <si>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</si>
  <si>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</si>
  <si>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</si>
  <si>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</si>
  <si>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</si>
  <si>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</si>
  <si>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</si>
  <si>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</si>
  <si>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</si>
  <si>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</si>
  <si>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</si>
  <si>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</si>
  <si>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</si>
  <si>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</si>
  <si>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</si>
  <si>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</si>
  <si>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</si>
  <si>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</si>
  <si>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</si>
  <si>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</si>
  <si>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</si>
  <si>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</si>
  <si>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</si>
  <si>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</si>
  <si>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</si>
  <si>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</si>
  <si>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</si>
  <si>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</si>
  <si>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</si>
  <si>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</si>
  <si>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</si>
  <si>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</si>
  <si>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</si>
  <si>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</si>
  <si>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</si>
  <si>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</si>
  <si>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</si>
  <si>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</si>
  <si>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</si>
  <si>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</si>
  <si>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</si>
  <si>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</si>
  <si>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</si>
  <si>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</si>
  <si>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</si>
  <si>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</si>
  <si>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</si>
  <si>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</si>
  <si>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</si>
  <si>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</si>
  <si>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</si>
  <si>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</si>
  <si>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</si>
  <si>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</si>
  <si>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</si>
  <si>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</si>
  <si>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</si>
  <si>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</si>
  <si>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</si>
  <si>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</si>
  <si>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</si>
  <si>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</si>
  <si>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</si>
  <si>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</si>
  <si>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</si>
  <si>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</si>
  <si>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</si>
  <si>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</si>
  <si>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</si>
  <si>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</si>
  <si>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</si>
  <si>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</si>
  <si>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</si>
  <si>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</si>
  <si>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</si>
  <si>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</si>
  <si>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</si>
  <si>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</si>
  <si>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</si>
  <si>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</si>
  <si>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</si>
  <si>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</si>
  <si>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</si>
  <si>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</si>
  <si>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</si>
  <si>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</si>
  <si>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</si>
  <si>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</si>
  <si>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</si>
  <si>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</si>
  <si>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</si>
  <si>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</si>
  <si>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</si>
  <si>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</si>
  <si>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</si>
  <si>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</si>
  <si>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</si>
  <si>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</si>
  <si>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</si>
  <si>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</si>
  <si>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</si>
  <si>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</si>
  <si>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</si>
  <si>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</si>
  <si>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</si>
  <si>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</si>
  <si>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</si>
  <si>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</si>
  <si>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</si>
  <si>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</si>
  <si>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</si>
  <si>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</si>
  <si>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</si>
  <si>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</si>
  <si>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</si>
  <si>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</si>
  <si>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</si>
  <si>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</si>
  <si>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</si>
  <si>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</si>
  <si>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</si>
  <si>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</si>
  <si>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</si>
  <si>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</si>
  <si>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</si>
  <si>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</si>
  <si>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</si>
  <si>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</si>
  <si>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</si>
  <si>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</si>
  <si>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</si>
  <si>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</si>
  <si>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</si>
  <si>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</si>
  <si>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</si>
  <si>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</si>
  <si>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</si>
  <si>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</si>
  <si>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</si>
  <si>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</si>
  <si>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</si>
  <si>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</si>
  <si>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</si>
  <si>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</si>
  <si>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</si>
  <si>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</si>
  <si>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</si>
  <si>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</si>
  <si>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</si>
  <si>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</si>
  <si>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</si>
  <si>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</si>
  <si>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</si>
  <si>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</si>
  <si>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</si>
  <si>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</si>
  <si>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</si>
  <si>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</si>
  <si>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</si>
  <si>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</si>
  <si>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</si>
  <si>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</si>
  <si>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</si>
  <si>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</si>
  <si>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</si>
  <si>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</si>
  <si>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</si>
  <si>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</si>
  <si>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</si>
  <si>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</si>
  <si>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</si>
  <si>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</si>
  <si>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</si>
  <si>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</si>
  <si>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</si>
  <si>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</si>
  <si>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</si>
  <si>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</si>
  <si>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</si>
  <si>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</si>
  <si>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</si>
  <si>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</si>
  <si>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</si>
  <si>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</si>
  <si>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</si>
  <si>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</si>
  <si>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</si>
  <si>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</si>
  <si>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</si>
  <si>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</si>
  <si>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</si>
  <si>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</si>
  <si>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</si>
  <si>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</si>
  <si>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</si>
  <si>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</si>
  <si>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</si>
  <si>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</si>
  <si>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</si>
  <si>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</si>
  <si>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</si>
  <si>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</si>
  <si>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</si>
  <si>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</si>
  <si>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</si>
  <si>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</si>
  <si>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</si>
  <si>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</si>
  <si>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</si>
  <si>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</si>
  <si>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</si>
  <si>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</si>
  <si>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</si>
  <si>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</si>
  <si>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</si>
  <si>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</si>
  <si>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</si>
  <si>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</si>
  <si>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</si>
  <si>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</si>
  <si>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</si>
  <si>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</si>
  <si>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</si>
  <si>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</si>
  <si>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</si>
  <si>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</si>
  <si>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</si>
  <si>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</si>
  <si>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</si>
  <si>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</si>
  <si>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</si>
  <si>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</si>
  <si>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</si>
  <si>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</si>
  <si>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</si>
  <si>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</si>
  <si>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</si>
  <si>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</si>
  <si>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</si>
  <si>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</si>
  <si>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</si>
  <si>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</si>
  <si>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</si>
  <si>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</si>
  <si>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</si>
  <si>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</si>
  <si>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</si>
  <si>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</si>
  <si>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</si>
  <si>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</si>
  <si>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</si>
  <si>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</si>
  <si>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</si>
  <si>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</si>
  <si>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</si>
  <si>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</si>
  <si>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</si>
  <si>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</si>
  <si>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</si>
  <si>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</si>
  <si>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</si>
  <si>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</si>
  <si>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</si>
  <si>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</si>
  <si>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</si>
  <si>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</si>
  <si>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</si>
  <si>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</si>
  <si>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</si>
  <si>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</si>
  <si>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</si>
  <si>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</si>
  <si>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</si>
  <si>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</si>
  <si>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</si>
  <si>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</si>
  <si>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</si>
  <si>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</si>
  <si>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</si>
  <si>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</si>
  <si>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</si>
  <si>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</si>
  <si>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</si>
  <si>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</si>
  <si>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</si>
  <si>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</si>
  <si>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</si>
  <si>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</si>
  <si>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</si>
  <si>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</si>
  <si>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</si>
  <si>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</si>
  <si>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</si>
  <si>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</si>
  <si>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</si>
  <si>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</si>
  <si>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</si>
  <si>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</si>
  <si>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</si>
  <si>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</si>
  <si>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</si>
  <si>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</si>
  <si>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</si>
  <si>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</si>
  <si>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</si>
  <si>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</si>
  <si>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</si>
  <si>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</si>
  <si>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</si>
  <si>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</si>
  <si>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</si>
  <si>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</si>
  <si>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</si>
  <si>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</si>
  <si>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</si>
  <si>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</si>
  <si>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</si>
  <si>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</si>
  <si>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</si>
  <si>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</si>
  <si>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</si>
  <si>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</si>
  <si>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</si>
  <si>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</si>
  <si>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</si>
  <si>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</si>
  <si>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</si>
  <si>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</si>
  <si>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</si>
  <si>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</si>
  <si>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</si>
  <si>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</si>
  <si>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</si>
  <si>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</si>
  <si>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</si>
  <si>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</si>
  <si>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</si>
  <si>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</si>
  <si>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</si>
  <si>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</si>
  <si>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</si>
  <si>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</si>
  <si>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</si>
  <si>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</si>
  <si>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</si>
  <si>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</si>
  <si>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</si>
  <si>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</si>
  <si>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</si>
  <si>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</si>
  <si>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</si>
  <si>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</si>
  <si>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</si>
  <si>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</si>
  <si>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</si>
  <si>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</si>
  <si>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</si>
  <si>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</si>
  <si>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</si>
  <si>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</si>
  <si>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</si>
  <si>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</si>
  <si>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</si>
  <si>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</si>
  <si>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</si>
  <si>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</si>
  <si>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</si>
  <si>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</si>
  <si>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</si>
  <si>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</si>
  <si>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</si>
  <si>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</si>
  <si>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</si>
  <si>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</si>
  <si>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</si>
  <si>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</si>
  <si>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</si>
  <si>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</si>
  <si>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</si>
  <si>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</si>
  <si>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</si>
  <si>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</si>
  <si>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</si>
  <si>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</si>
  <si>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</si>
  <si>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</si>
  <si>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</si>
  <si>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</si>
  <si>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</si>
  <si>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</si>
  <si>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</si>
  <si>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</si>
  <si>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</si>
  <si>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</si>
  <si>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</si>
  <si>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</si>
  <si>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</si>
  <si>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</si>
  <si>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</si>
  <si>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</si>
  <si>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</si>
  <si>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</si>
  <si>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</si>
  <si>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</si>
  <si>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</si>
  <si>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</si>
  <si>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</si>
  <si>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</si>
  <si>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</si>
  <si>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</si>
  <si>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</si>
  <si>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</si>
  <si>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</si>
  <si>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</si>
  <si>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</si>
  <si>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</si>
  <si>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</si>
  <si>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</si>
  <si>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</si>
  <si>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</si>
  <si>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</si>
  <si>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</si>
  <si>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</si>
  <si>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</si>
  <si>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</si>
  <si>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</si>
  <si>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</si>
  <si>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</si>
  <si>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</si>
  <si>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</si>
  <si>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</si>
  <si>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</si>
  <si>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</si>
  <si>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</si>
  <si>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</si>
  <si>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</si>
  <si>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</si>
  <si>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</si>
  <si>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</si>
  <si>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</si>
  <si>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</si>
  <si>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</si>
  <si>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</si>
  <si>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</si>
  <si>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</si>
  <si>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</si>
  <si>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</si>
  <si>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</si>
  <si>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</si>
  <si>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</si>
  <si>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</si>
  <si>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</si>
  <si>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</si>
  <si>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</si>
  <si>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</si>
  <si>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</si>
  <si>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</si>
  <si>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</si>
  <si>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</si>
  <si>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</si>
  <si>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</si>
  <si>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</si>
  <si>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</si>
  <si>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</si>
  <si>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</si>
  <si>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</si>
  <si>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</si>
  <si>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</si>
  <si>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</si>
  <si>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</si>
  <si>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</si>
  <si>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</si>
  <si>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</si>
  <si>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</si>
  <si>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</si>
  <si>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</si>
  <si>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</si>
  <si>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</si>
  <si>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</si>
  <si>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</si>
  <si>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</si>
  <si>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</si>
  <si>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</si>
  <si>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</si>
  <si>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</si>
  <si>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</si>
  <si>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</si>
  <si>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</si>
  <si>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</si>
  <si>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</si>
  <si>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</si>
  <si>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</si>
  <si>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</si>
  <si>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</si>
  <si>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</si>
  <si>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</si>
  <si>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</si>
  <si>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</si>
  <si>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</si>
  <si>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</si>
  <si>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</si>
  <si>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</si>
  <si>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</si>
  <si>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</si>
  <si>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</si>
  <si>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</si>
  <si>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</si>
  <si>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</si>
  <si>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</si>
  <si>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</si>
  <si>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</si>
  <si>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</si>
  <si>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</si>
  <si>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</si>
  <si>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</si>
  <si>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</si>
  <si>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</si>
  <si>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</si>
  <si>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</si>
  <si>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</si>
  <si>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</si>
  <si>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</si>
  <si>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</si>
  <si>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</si>
  <si>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</si>
  <si>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</si>
  <si>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</si>
  <si>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</si>
  <si>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</si>
  <si>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</si>
  <si>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</si>
  <si>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</si>
  <si>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</si>
  <si>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</si>
  <si>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</si>
  <si>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</si>
  <si>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</si>
  <si>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</si>
  <si>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</si>
  <si>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</si>
  <si>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</si>
  <si>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</si>
  <si>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</si>
  <si>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</si>
  <si>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</si>
  <si>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</si>
  <si>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</si>
  <si>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</si>
  <si>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</si>
  <si>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</si>
  <si>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</si>
  <si>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</si>
  <si>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</si>
  <si>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</si>
  <si>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</si>
  <si>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</si>
  <si>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</si>
  <si>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</si>
  <si>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</si>
  <si>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</si>
  <si>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</si>
  <si>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</si>
  <si>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</si>
  <si>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</si>
  <si>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</si>
  <si>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</si>
  <si>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</si>
  <si>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</si>
  <si>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</si>
  <si>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</si>
  <si>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</si>
  <si>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</si>
  <si>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</si>
  <si>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</si>
  <si>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</si>
  <si>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</si>
  <si>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</si>
  <si>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</si>
  <si>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</si>
  <si>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</si>
  <si>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</si>
  <si>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</si>
  <si>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</si>
  <si>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</si>
  <si>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</si>
  <si>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</si>
  <si>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</si>
  <si>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</si>
  <si>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</si>
  <si>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</si>
  <si>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</si>
  <si>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</si>
  <si>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</si>
  <si>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</si>
  <si>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</si>
  <si>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</si>
  <si>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</si>
  <si>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</si>
  <si>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</si>
  <si>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</si>
  <si>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</si>
  <si>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</si>
  <si>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</si>
  <si>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</si>
  <si>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</si>
  <si>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</si>
  <si>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</si>
  <si>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</si>
  <si>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</si>
  <si>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</si>
  <si>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</si>
  <si>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</si>
  <si>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</si>
  <si>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</si>
  <si>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</si>
  <si>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</si>
  <si>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</si>
  <si>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</si>
  <si>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</si>
  <si>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</si>
  <si>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</si>
  <si>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</si>
  <si>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</si>
  <si>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</si>
  <si>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</si>
  <si>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</si>
  <si>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</si>
  <si>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</si>
  <si>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</si>
  <si>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</si>
  <si>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</si>
  <si>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</si>
  <si>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</si>
  <si>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</si>
  <si>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</si>
  <si>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</si>
  <si>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</si>
  <si>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</si>
  <si>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</si>
  <si>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</si>
  <si>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</si>
  <si>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</si>
  <si>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</si>
  <si>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</si>
  <si>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</si>
  <si>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</si>
  <si>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</si>
  <si>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</si>
  <si>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</si>
  <si>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</si>
  <si>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</si>
  <si>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</si>
  <si>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</si>
  <si>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</si>
  <si>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</si>
  <si>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</si>
  <si>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</si>
  <si>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</si>
  <si>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</si>
  <si>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</si>
  <si>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</si>
  <si>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</si>
  <si>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</si>
  <si>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</si>
  <si>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</si>
  <si>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</si>
  <si>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</si>
  <si>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</si>
  <si>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</si>
  <si>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</si>
  <si>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</si>
  <si>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</si>
  <si>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</si>
  <si>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</si>
  <si>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</si>
  <si>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</si>
  <si>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</si>
  <si>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</si>
  <si>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</si>
  <si>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</si>
  <si>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</si>
  <si>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</si>
  <si>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</si>
  <si>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</si>
  <si>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</si>
  <si>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</si>
  <si>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</si>
  <si>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</si>
  <si>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</si>
  <si>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</si>
  <si>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</si>
  <si>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</si>
  <si>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</si>
  <si>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</si>
  <si>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</si>
  <si>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</si>
  <si>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</si>
  <si>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</si>
  <si>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</si>
  <si>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</si>
  <si>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</si>
  <si>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</si>
  <si>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</si>
  <si>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</si>
  <si>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</si>
  <si>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</si>
  <si>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</si>
  <si>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</si>
  <si>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</si>
  <si>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</si>
  <si>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</si>
  <si>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</si>
  <si>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</si>
  <si>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</si>
  <si>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</si>
  <si>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</si>
  <si>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</si>
  <si>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</si>
  <si>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</si>
  <si>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</si>
  <si>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</si>
  <si>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</si>
  <si>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</si>
  <si>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</si>
  <si>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</si>
  <si>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</si>
  <si>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</si>
  <si>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</si>
  <si>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</si>
  <si>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</si>
  <si>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</si>
  <si>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</si>
  <si>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</si>
  <si>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</si>
  <si>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</si>
  <si>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</si>
  <si>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</si>
  <si>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</si>
  <si>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</si>
  <si>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</si>
  <si>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</si>
  <si>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</si>
  <si>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</si>
  <si>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</si>
  <si>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</si>
  <si>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</si>
  <si>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</si>
  <si>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</si>
  <si>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</si>
  <si>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</si>
  <si>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</si>
  <si>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</si>
  <si>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</si>
  <si>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</si>
  <si>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</si>
  <si>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</si>
  <si>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</si>
  <si>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</si>
  <si>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</si>
  <si>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</si>
  <si>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</si>
  <si>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</si>
  <si>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</si>
  <si>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</si>
  <si>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</si>
  <si>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</si>
  <si>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</si>
  <si>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</si>
  <si>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</si>
  <si>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</si>
  <si>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</si>
  <si>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</si>
  <si>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</si>
  <si>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</si>
  <si>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</si>
  <si>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</si>
  <si>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</si>
  <si>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</si>
  <si>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</si>
  <si>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</si>
  <si>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</si>
  <si>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</si>
  <si>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</si>
  <si>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</si>
  <si>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</si>
  <si>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</si>
  <si>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</si>
  <si>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</si>
  <si>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</si>
  <si>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</si>
  <si>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</si>
  <si>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</si>
  <si>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</si>
  <si>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</si>
  <si>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</si>
  <si>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</si>
  <si>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</si>
  <si>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</si>
  <si>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</si>
  <si>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</si>
  <si>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</si>
  <si>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</si>
  <si>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</si>
  <si>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</si>
  <si>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</si>
  <si>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</si>
  <si>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</si>
  <si>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</si>
  <si>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</si>
  <si>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</si>
  <si>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</si>
  <si>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</si>
  <si>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</si>
  <si>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</si>
  <si>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</si>
  <si>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</si>
  <si>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</si>
  <si>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</si>
  <si>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</si>
  <si>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</si>
  <si>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</si>
  <si>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</si>
  <si>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</si>
  <si>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</si>
  <si>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</si>
  <si>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</si>
  <si>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</si>
  <si>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</si>
  <si>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</si>
  <si>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</si>
  <si>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</si>
  <si>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</si>
  <si>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</si>
  <si>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</si>
  <si>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</si>
  <si>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</si>
  <si>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</si>
  <si>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</si>
  <si>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</si>
  <si>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</si>
  <si>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</si>
  <si>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</si>
  <si>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</si>
  <si>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</si>
  <si>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</si>
  <si>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</si>
  <si>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</si>
  <si>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</si>
  <si>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</si>
  <si>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</si>
  <si>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</si>
  <si>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</si>
  <si>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</si>
  <si>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</si>
  <si>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</si>
  <si>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</si>
  <si>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</si>
  <si>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</si>
  <si>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</si>
  <si>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</si>
  <si>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</si>
  <si>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</si>
  <si>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</si>
  <si>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</si>
  <si>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</si>
  <si>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</si>
  <si>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</si>
  <si>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</si>
  <si>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</si>
  <si>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</si>
  <si>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</si>
  <si>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</si>
  <si>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</si>
  <si>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</si>
  <si>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</si>
  <si>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</si>
  <si>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</si>
  <si>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</si>
  <si>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</si>
  <si>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</si>
  <si>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</si>
  <si>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</si>
  <si>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</si>
  <si>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</si>
  <si>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</si>
  <si>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</si>
  <si>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</si>
  <si>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</si>
  <si>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</si>
  <si>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</si>
  <si>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</si>
  <si>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</si>
  <si>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</si>
  <si>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</si>
  <si>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</si>
  <si>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</si>
  <si>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</si>
  <si>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</si>
  <si>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</si>
  <si>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</si>
  <si>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</si>
  <si>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</si>
  <si>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</si>
  <si>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</si>
  <si>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</si>
  <si>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</si>
  <si>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</si>
  <si>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</si>
  <si>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</si>
  <si>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</si>
  <si>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</si>
  <si>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</si>
  <si>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</si>
  <si>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</si>
  <si>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</si>
  <si>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</si>
  <si>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</si>
  <si>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</si>
  <si>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</si>
  <si>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</si>
  <si>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</si>
  <si>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</si>
  <si>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</si>
  <si>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</si>
  <si>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</si>
  <si>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</si>
  <si>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</si>
  <si>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</si>
  <si>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</si>
  <si>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</si>
  <si>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</si>
  <si>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</si>
  <si>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</si>
  <si>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</si>
  <si>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</si>
  <si>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</si>
  <si>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</si>
  <si>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</si>
  <si>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</si>
  <si>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</si>
  <si>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</si>
  <si>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</si>
  <si>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</si>
  <si>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</si>
  <si>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</si>
  <si>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</si>
  <si>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</si>
  <si>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</si>
  <si>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</si>
  <si>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</si>
  <si>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</si>
  <si>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</si>
  <si>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</si>
  <si>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</si>
  <si>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</si>
  <si>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</si>
  <si>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</si>
  <si>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</si>
  <si>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</si>
  <si>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</si>
  <si>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</si>
  <si>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</si>
  <si>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</si>
  <si>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</si>
  <si>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</si>
  <si>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</si>
  <si>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</si>
  <si>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</si>
  <si>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</si>
  <si>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</si>
  <si>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</si>
  <si>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</si>
  <si>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</si>
  <si>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</si>
  <si>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</si>
  <si>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</si>
  <si>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</si>
  <si>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</si>
  <si>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</si>
  <si>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</si>
  <si>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</si>
  <si>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</si>
  <si>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</si>
  <si>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</si>
  <si>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</si>
  <si>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</si>
  <si>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</si>
  <si>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</si>
  <si>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</si>
  <si>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</si>
  <si>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</si>
  <si>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</si>
  <si>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</si>
  <si>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</si>
  <si>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</si>
  <si>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</si>
  <si>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</si>
  <si>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</si>
  <si>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</si>
  <si>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</si>
  <si>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</si>
  <si>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</si>
  <si>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</si>
  <si>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</si>
  <si>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</si>
  <si>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</si>
  <si>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</si>
  <si>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</si>
  <si>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</si>
  <si>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</si>
  <si>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</si>
  <si>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</si>
  <si>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</si>
  <si>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</si>
  <si>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</si>
  <si>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</si>
  <si>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</si>
  <si>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</si>
  <si>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</si>
  <si>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</si>
  <si>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</si>
  <si>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</si>
  <si>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</si>
  <si>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</si>
  <si>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</si>
  <si>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</si>
  <si>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</si>
  <si>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</si>
  <si>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</si>
  <si>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</si>
  <si>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</si>
  <si>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</si>
  <si>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</si>
  <si>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</si>
  <si>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</si>
  <si>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</si>
  <si>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</si>
  <si>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</si>
  <si>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</si>
  <si>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</si>
  <si>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</si>
  <si>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</si>
  <si>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</si>
  <si>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</si>
  <si>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</si>
  <si>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</si>
  <si>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</si>
  <si>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</si>
  <si>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</si>
  <si>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</si>
  <si>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</si>
  <si>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</si>
  <si>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</si>
  <si>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</si>
  <si>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</si>
  <si>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</si>
  <si>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</si>
  <si>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</si>
  <si>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</si>
  <si>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</si>
  <si>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</si>
  <si>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</si>
  <si>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</si>
  <si>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</si>
  <si>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</si>
  <si>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</si>
  <si>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</si>
  <si>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</si>
  <si>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</si>
  <si>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</si>
  <si>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</si>
  <si>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</si>
  <si>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</si>
  <si>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</si>
  <si>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</si>
  <si>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</si>
  <si>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</si>
  <si>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</si>
  <si>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</si>
  <si>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</si>
  <si>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</si>
  <si>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</si>
  <si>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</si>
  <si>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</si>
  <si>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</si>
  <si>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</si>
  <si>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</si>
  <si>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</si>
  <si>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</si>
  <si>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</si>
  <si>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</si>
  <si>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</si>
  <si>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</si>
  <si>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</si>
  <si>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</si>
  <si>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</si>
  <si>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</si>
  <si>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</si>
  <si>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</si>
  <si>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</si>
  <si>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</si>
  <si>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</si>
  <si>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</si>
  <si>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</si>
  <si>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</si>
  <si>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</si>
  <si>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</si>
  <si>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</si>
  <si>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</si>
  <si>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</si>
  <si>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</si>
  <si>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</si>
  <si>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</si>
  <si>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</si>
  <si>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</si>
  <si>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</si>
  <si>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</si>
  <si>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</si>
  <si>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</si>
  <si>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</si>
  <si>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</si>
  <si>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</si>
  <si>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</si>
  <si>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</si>
  <si>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</si>
  <si>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</si>
  <si>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</si>
  <si>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</si>
  <si>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</si>
  <si>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</si>
  <si>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</si>
  <si>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</si>
  <si>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</si>
  <si>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</si>
  <si>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</si>
  <si>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</si>
  <si>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</si>
  <si>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</si>
  <si>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</si>
  <si>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</si>
  <si>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</si>
  <si>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</si>
  <si>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</si>
  <si>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</si>
  <si>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</si>
  <si>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</si>
  <si>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</si>
  <si>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</si>
  <si>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</si>
  <si>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</si>
  <si>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</si>
  <si>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</si>
  <si>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</si>
  <si>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</si>
  <si>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</si>
  <si>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</si>
  <si>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</si>
  <si>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</si>
  <si>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</si>
  <si>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</si>
  <si>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</si>
  <si>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</si>
  <si>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</si>
  <si>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</si>
  <si>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</si>
  <si>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</si>
  <si>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</si>
  <si>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</si>
  <si>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</si>
  <si>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</si>
  <si>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</si>
  <si>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</si>
  <si>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</si>
  <si>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</si>
  <si>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</si>
  <si>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</si>
  <si>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</si>
  <si>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</si>
  <si>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</si>
  <si>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</si>
  <si>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</si>
  <si>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</si>
  <si>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</si>
  <si>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</si>
  <si>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</si>
  <si>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</si>
  <si>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</si>
  <si>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</si>
  <si>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</si>
  <si>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</si>
  <si>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</si>
  <si>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</si>
  <si>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</si>
  <si>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</si>
  <si>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</si>
  <si>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</si>
  <si>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</si>
  <si>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</si>
  <si>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</si>
  <si>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</si>
  <si>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</si>
  <si>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</si>
  <si>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</si>
  <si>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</si>
  <si>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</si>
  <si>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</si>
  <si>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</si>
  <si>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</si>
  <si>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</si>
  <si>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</si>
  <si>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</si>
  <si>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</si>
  <si>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</si>
  <si>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</si>
  <si>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</si>
  <si>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</si>
  <si>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</si>
  <si>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</si>
  <si>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</si>
  <si>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</si>
  <si>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</si>
  <si>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</si>
  <si>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</si>
  <si>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</si>
  <si>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</si>
  <si>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</si>
  <si>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</si>
  <si>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</si>
  <si>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</si>
  <si>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</si>
  <si>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</si>
  <si>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</si>
  <si>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</si>
  <si>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</si>
  <si>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</si>
  <si>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</si>
  <si>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</si>
  <si>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</si>
  <si>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</si>
  <si>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</si>
  <si>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</si>
  <si>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</si>
  <si>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</si>
  <si>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</si>
  <si>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</si>
  <si>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</si>
  <si>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</si>
  <si>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</si>
  <si>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</si>
  <si>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</si>
  <si>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</si>
  <si>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</si>
  <si>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</si>
  <si>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</si>
  <si>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</si>
  <si>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</si>
  <si>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</si>
  <si>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</si>
  <si>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</si>
  <si>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</si>
  <si>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</si>
  <si>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</si>
  <si>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</si>
  <si>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</si>
  <si>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</si>
  <si>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</si>
  <si>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</si>
  <si>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</si>
  <si>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</si>
  <si>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</si>
  <si>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</si>
  <si>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</si>
  <si>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</si>
  <si>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</si>
  <si>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</si>
  <si>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</si>
  <si>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</si>
  <si>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</si>
  <si>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</si>
  <si>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</si>
  <si>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</si>
  <si>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</si>
  <si>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</si>
  <si>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</si>
  <si>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</si>
  <si>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</si>
  <si>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</si>
  <si>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</si>
  <si>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</si>
  <si>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</si>
  <si>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</si>
  <si>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</si>
  <si>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</si>
  <si>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</si>
  <si>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</si>
  <si>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</si>
  <si>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</si>
  <si>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</si>
  <si>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</si>
  <si>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</si>
  <si>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</si>
  <si>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</si>
  <si>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</si>
  <si>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</si>
  <si>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</si>
  <si>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</si>
  <si>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</si>
  <si>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</si>
  <si>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</si>
  <si>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</si>
  <si>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</si>
  <si>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</si>
  <si>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</si>
  <si>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</si>
  <si>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</si>
  <si>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</si>
  <si>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</si>
  <si>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</si>
  <si>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</si>
  <si>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</si>
  <si>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</si>
  <si>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</si>
  <si>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</si>
  <si>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</si>
  <si>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</si>
  <si>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</si>
  <si>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</si>
  <si>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</si>
  <si>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</si>
  <si>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</si>
  <si>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</si>
  <si>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</si>
  <si>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</si>
  <si>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</si>
  <si>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</si>
  <si>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</si>
  <si>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</si>
  <si>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</si>
  <si>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</si>
  <si>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</si>
  <si>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</si>
  <si>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</si>
  <si>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</si>
  <si>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</si>
  <si>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</si>
  <si>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</si>
  <si>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</si>
  <si>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</si>
  <si>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</si>
  <si>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</si>
  <si>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</si>
  <si>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</si>
  <si>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</si>
  <si>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</si>
  <si>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</si>
  <si>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</si>
  <si>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</si>
  <si>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</si>
  <si>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</si>
  <si>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</si>
  <si>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</si>
  <si>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</si>
  <si>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</si>
  <si>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</si>
  <si>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</si>
  <si>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</si>
  <si>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</si>
  <si>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</si>
  <si>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</si>
  <si>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</si>
  <si>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</si>
  <si>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</si>
  <si>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</si>
  <si>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</si>
  <si>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</si>
  <si>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</si>
  <si>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</si>
  <si>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</si>
  <si>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</si>
  <si>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</si>
  <si>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</si>
  <si>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</si>
  <si>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</si>
  <si>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</si>
  <si>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</si>
  <si>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</si>
  <si>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</si>
  <si>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</si>
  <si>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</si>
  <si>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</si>
  <si>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</si>
  <si>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</si>
  <si>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</si>
  <si>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</si>
  <si>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</si>
  <si>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</si>
  <si>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</si>
  <si>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</si>
  <si>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</si>
  <si>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</si>
  <si>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</si>
  <si>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</si>
  <si>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</si>
  <si>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</si>
  <si>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</si>
  <si>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</si>
  <si>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</si>
  <si>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</si>
  <si>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</si>
  <si>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</si>
  <si>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</si>
  <si>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</si>
  <si>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</si>
  <si>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</si>
  <si>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</si>
  <si>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</si>
  <si>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</si>
  <si>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</si>
  <si>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</si>
  <si>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</si>
  <si>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</si>
  <si>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</si>
  <si>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</si>
  <si>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</si>
  <si>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</si>
  <si>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</si>
  <si>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</si>
  <si>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</si>
  <si>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</si>
  <si>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</si>
  <si>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</si>
  <si>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</si>
  <si>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</si>
  <si>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</si>
  <si>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</si>
  <si>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</si>
  <si>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</si>
  <si>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</si>
  <si>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</si>
  <si>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</si>
  <si>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</si>
  <si>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</si>
  <si>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</si>
  <si>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</si>
  <si>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</si>
  <si>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</si>
  <si>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</si>
  <si>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</si>
  <si>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</si>
  <si>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</si>
  <si>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</si>
  <si>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</si>
  <si>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</si>
  <si>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</si>
  <si>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</si>
  <si>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</si>
  <si>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</si>
  <si>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</si>
  <si>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</si>
  <si>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</si>
  <si>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</si>
  <si>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</si>
  <si>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</si>
  <si>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</si>
  <si>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</si>
  <si>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</si>
  <si>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</si>
  <si>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</si>
  <si>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</si>
  <si>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</si>
  <si>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</si>
  <si>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</si>
  <si>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</si>
  <si>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</si>
  <si>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</si>
  <si>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</si>
  <si>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</si>
  <si>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</si>
  <si>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</si>
  <si>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</si>
  <si>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</si>
  <si>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</si>
  <si>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</si>
  <si>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</si>
  <si>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</si>
  <si>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</si>
  <si>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</si>
  <si>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</si>
  <si>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</si>
  <si>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</si>
  <si>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</si>
  <si>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</si>
  <si>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</si>
  <si>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</si>
  <si>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</si>
  <si>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</si>
  <si>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</si>
  <si>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</si>
  <si>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</si>
  <si>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</si>
  <si>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</si>
  <si>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</si>
  <si>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</si>
  <si>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</si>
  <si>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</si>
  <si>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</si>
  <si>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</si>
  <si>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</si>
  <si>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</si>
  <si>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</si>
  <si>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</si>
  <si>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</si>
  <si>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</si>
  <si>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</si>
  <si>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</si>
  <si>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</si>
  <si>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</si>
  <si>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</si>
  <si>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</si>
  <si>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</si>
  <si>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</si>
  <si>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</si>
  <si>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</si>
  <si>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</si>
  <si>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</si>
  <si>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</si>
  <si>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</si>
  <si>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</si>
  <si>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</si>
  <si>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</si>
  <si>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</si>
  <si>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</si>
  <si>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</si>
  <si>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</si>
  <si>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</si>
  <si>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</si>
  <si>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</si>
  <si>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</si>
  <si>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</si>
  <si>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</si>
  <si>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</si>
  <si>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</si>
  <si>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</si>
  <si>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</si>
  <si>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</si>
  <si>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</si>
  <si>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</si>
  <si>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</si>
  <si>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</si>
  <si>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</si>
  <si>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</si>
  <si>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</si>
  <si>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</si>
  <si>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</si>
  <si>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</si>
  <si>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</si>
  <si>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</si>
  <si>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</si>
  <si>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</si>
  <si>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</si>
  <si>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</si>
  <si>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</si>
  <si>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</si>
  <si>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</si>
  <si>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</si>
  <si>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</si>
  <si>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</si>
  <si>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</si>
  <si>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</si>
  <si>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</si>
  <si>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</si>
  <si>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</si>
  <si>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</si>
  <si>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</si>
  <si>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</si>
  <si>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</si>
  <si>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</si>
  <si>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</si>
  <si>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</si>
  <si>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</si>
  <si>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</si>
  <si>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</si>
  <si>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</si>
  <si>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</si>
  <si>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</si>
  <si>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</si>
  <si>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</si>
  <si>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</si>
  <si>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</si>
  <si>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</si>
  <si>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</si>
  <si>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</si>
  <si>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</si>
  <si>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</si>
  <si>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</si>
  <si>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</si>
  <si>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</si>
  <si>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</si>
  <si>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</si>
  <si>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</si>
  <si>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</si>
  <si>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</si>
  <si>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</si>
  <si>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</si>
  <si>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</si>
  <si>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</si>
  <si>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</si>
  <si>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</si>
  <si>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</si>
  <si>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</si>
  <si>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</si>
  <si>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</si>
  <si>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</si>
  <si>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</si>
  <si>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</si>
  <si>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</si>
  <si>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</si>
  <si>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</si>
  <si>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</si>
  <si>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</si>
  <si>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</si>
  <si>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</si>
  <si>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</si>
  <si>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</si>
  <si>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</si>
  <si>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</si>
  <si>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</si>
  <si>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</si>
  <si>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</si>
  <si>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</si>
  <si>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</si>
  <si>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</si>
  <si>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</si>
  <si>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</si>
  <si>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</si>
  <si>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</si>
  <si>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</si>
  <si>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</si>
  <si>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</si>
  <si>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</si>
  <si>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</si>
  <si>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</si>
  <si>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</si>
  <si>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</si>
  <si>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</si>
  <si>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</si>
  <si>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</si>
  <si>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</si>
  <si>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</si>
  <si>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</si>
  <si>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</si>
  <si>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</si>
  <si>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</si>
  <si>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</si>
  <si>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</si>
  <si>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</si>
  <si>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</si>
  <si>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</si>
  <si>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</si>
  <si>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</si>
  <si>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</si>
  <si>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</si>
  <si>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</si>
  <si>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</si>
  <si>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</si>
  <si>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</si>
  <si>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</si>
  <si>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</si>
  <si>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</si>
  <si>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</si>
  <si>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</si>
  <si>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</si>
  <si>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</si>
  <si>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</si>
  <si>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</si>
  <si>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</si>
  <si>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</si>
  <si>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</si>
  <si>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</si>
  <si>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</si>
  <si>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</si>
  <si>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</si>
  <si>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</si>
  <si>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</si>
  <si>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</si>
  <si>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</si>
  <si>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</si>
  <si>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</si>
  <si>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</si>
  <si>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</si>
  <si>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</si>
  <si>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</si>
  <si>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</si>
  <si>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</si>
  <si>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</si>
  <si>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</si>
  <si>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</si>
  <si>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</si>
  <si>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</si>
  <si>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</si>
  <si>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</si>
  <si>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</si>
  <si>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</si>
  <si>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</si>
  <si>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</si>
  <si>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</si>
  <si>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</si>
  <si>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</si>
  <si>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</si>
  <si>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</si>
  <si>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</si>
  <si>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</si>
  <si>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</si>
  <si>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</si>
  <si>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</si>
  <si>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</si>
  <si>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</si>
  <si>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</si>
  <si>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</si>
  <si>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</si>
  <si>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</si>
  <si>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</si>
  <si>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</si>
  <si>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</si>
  <si>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</si>
  <si>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</si>
  <si>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</si>
  <si>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</si>
  <si>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</si>
  <si>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</si>
  <si>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</si>
  <si>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</si>
  <si>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</si>
  <si>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</si>
  <si>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</si>
  <si>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</si>
  <si>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</si>
  <si>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</si>
  <si>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</si>
  <si>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</si>
  <si>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</si>
  <si>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</si>
  <si>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</si>
  <si>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</si>
  <si>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</si>
  <si>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</si>
  <si>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</si>
  <si>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</si>
  <si>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</si>
  <si>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</si>
  <si>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</si>
  <si>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</si>
  <si>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</si>
  <si>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</si>
  <si>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</si>
  <si>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</si>
  <si>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</si>
  <si>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</si>
  <si>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</si>
  <si>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</si>
  <si>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</si>
  <si>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</si>
  <si>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</si>
  <si>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</si>
  <si>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</si>
  <si>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</si>
  <si>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</si>
  <si>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</si>
  <si>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</si>
  <si>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</si>
  <si>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</si>
  <si>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</si>
  <si>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</si>
  <si>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</si>
  <si>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</si>
  <si>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</si>
  <si>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</si>
  <si>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</si>
  <si>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</si>
  <si>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</si>
  <si>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</si>
  <si>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</si>
  <si>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</si>
  <si>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</si>
  <si>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</si>
  <si>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</si>
  <si>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</si>
  <si>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</si>
  <si>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</si>
  <si>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</si>
  <si>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</si>
  <si>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</si>
  <si>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</si>
  <si>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</si>
  <si>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</si>
  <si>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</si>
  <si>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</si>
  <si>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</si>
  <si>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</si>
  <si>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</si>
  <si>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</si>
  <si>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</si>
  <si>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</si>
  <si>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</si>
  <si>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</si>
  <si>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</si>
  <si>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</si>
  <si>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</si>
  <si>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</si>
  <si>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</si>
  <si>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</si>
  <si>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</si>
  <si>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</si>
  <si>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</si>
  <si>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</si>
  <si>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</si>
  <si>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</si>
  <si>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</si>
  <si>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</si>
  <si>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</si>
  <si>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</si>
  <si>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</si>
  <si>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</si>
  <si>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</si>
  <si>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</si>
  <si>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</si>
  <si>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</si>
  <si>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</si>
  <si>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</si>
  <si>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</si>
  <si>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</si>
  <si>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</si>
  <si>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</si>
  <si>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</si>
  <si>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</si>
  <si>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</si>
  <si>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</si>
  <si>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</si>
  <si>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</si>
  <si>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</si>
  <si>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</si>
  <si>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</si>
  <si>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</si>
  <si>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</si>
  <si>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</si>
  <si>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</si>
  <si>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</si>
  <si>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</si>
  <si>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</si>
  <si>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</si>
  <si>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</si>
  <si>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</si>
  <si>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</si>
  <si>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</si>
  <si>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</si>
  <si>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</si>
  <si>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</si>
  <si>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</si>
  <si>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</si>
  <si>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</si>
  <si>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</si>
  <si>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</si>
  <si>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</si>
  <si>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</si>
  <si>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</si>
  <si>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</si>
  <si>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</si>
  <si>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</si>
  <si>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</si>
  <si>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</si>
  <si>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</si>
  <si>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</si>
  <si>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</si>
  <si>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</si>
  <si>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</si>
  <si>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</si>
  <si>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</si>
  <si>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</si>
  <si>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</si>
  <si>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</si>
  <si>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</si>
  <si>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</si>
  <si>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</si>
  <si>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</si>
  <si>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</si>
  <si>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</si>
  <si>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</si>
  <si>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</si>
  <si>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</si>
  <si>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</si>
  <si>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</si>
  <si>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</si>
  <si>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</si>
  <si>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</si>
  <si>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</si>
  <si>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</si>
  <si>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</si>
  <si>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</si>
  <si>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</si>
  <si>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</si>
  <si>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</si>
  <si>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</si>
  <si>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</si>
  <si>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</si>
  <si>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</si>
  <si>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</si>
  <si>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</si>
  <si>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</si>
  <si>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</si>
  <si>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</si>
  <si>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</si>
  <si>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</si>
  <si>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</si>
  <si>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</si>
  <si>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</si>
  <si>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</si>
  <si>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</si>
  <si>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</si>
  <si>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</si>
  <si>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</si>
  <si>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</si>
  <si>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</si>
  <si>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</si>
  <si>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</si>
  <si>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</si>
  <si>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</si>
  <si>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</si>
  <si>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</si>
  <si>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</si>
  <si>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</si>
  <si>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</si>
  <si>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</si>
  <si>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</si>
  <si>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</si>
  <si>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</si>
  <si>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</si>
  <si>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</si>
  <si>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</si>
  <si>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</si>
  <si>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</si>
  <si>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</si>
  <si>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</si>
  <si>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</si>
  <si>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</si>
  <si>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</si>
  <si>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</si>
  <si>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</si>
  <si>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</si>
  <si>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</si>
  <si>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</si>
  <si>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</si>
  <si>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</si>
  <si>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</si>
  <si>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</si>
  <si>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</si>
  <si>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</si>
  <si>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</si>
  <si>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</si>
  <si>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</si>
  <si>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</si>
  <si>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</si>
  <si>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</si>
  <si>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</si>
  <si>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</si>
  <si>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</si>
  <si>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</si>
  <si>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</si>
  <si>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</si>
  <si>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</si>
  <si>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</si>
  <si>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</si>
  <si>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</si>
  <si>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</si>
  <si>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</si>
  <si>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</si>
  <si>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</si>
  <si>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</si>
  <si>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</si>
  <si>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</si>
  <si>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</si>
  <si>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</si>
  <si>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</si>
  <si>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</si>
  <si>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</si>
  <si>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</si>
  <si>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</si>
  <si>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</si>
  <si>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</si>
  <si>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</si>
  <si>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</si>
  <si>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</si>
  <si>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</si>
  <si>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</si>
  <si>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</si>
  <si>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</si>
  <si>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</si>
  <si>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</si>
  <si>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</si>
  <si>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</si>
  <si>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</si>
  <si>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</si>
  <si>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</si>
  <si>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</si>
  <si>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</si>
  <si>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</si>
  <si>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</si>
  <si>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</si>
  <si>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</si>
  <si>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</si>
  <si>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</si>
  <si>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</si>
  <si>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</si>
  <si>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</si>
  <si>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</si>
  <si>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</si>
  <si>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</si>
  <si>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</si>
  <si>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</si>
  <si>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</si>
  <si>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</si>
  <si>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</si>
  <si>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</si>
  <si>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</si>
  <si>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</si>
  <si>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</si>
  <si>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</si>
  <si>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</si>
  <si>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</si>
  <si>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</si>
  <si>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</si>
  <si>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</si>
  <si>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</si>
  <si>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</si>
  <si>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</si>
  <si>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</si>
  <si>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</si>
  <si>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</si>
  <si>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</si>
  <si>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</si>
  <si>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</si>
  <si>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</si>
  <si>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</si>
  <si>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</si>
  <si>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</si>
  <si>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</si>
  <si>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</si>
  <si>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</si>
  <si>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</si>
  <si>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</si>
  <si>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</si>
  <si>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</si>
  <si>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</si>
  <si>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</si>
  <si>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</si>
  <si>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</si>
  <si>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</si>
  <si>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</si>
  <si>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</si>
  <si>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</si>
  <si>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</si>
  <si>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</si>
  <si>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</si>
  <si>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</si>
  <si>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</si>
  <si>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</si>
  <si>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</si>
  <si>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</si>
  <si>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</si>
  <si>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</si>
  <si>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</si>
  <si>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</si>
  <si>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</si>
  <si>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</si>
  <si>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</si>
  <si>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</si>
  <si>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</si>
  <si>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</si>
  <si>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</si>
  <si>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</si>
  <si>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</si>
  <si>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</si>
  <si>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</si>
  <si>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</si>
  <si>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</si>
  <si>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</si>
  <si>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</si>
  <si>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</si>
  <si>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</si>
  <si>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</si>
  <si>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</si>
  <si>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</si>
  <si>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</si>
  <si>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</si>
  <si>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</si>
  <si>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</si>
  <si>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</si>
  <si>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</si>
  <si>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</si>
  <si>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</si>
  <si>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</si>
  <si>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</si>
  <si>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</si>
  <si>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</si>
  <si>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</si>
  <si>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</si>
  <si>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</si>
  <si>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</si>
  <si>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</si>
  <si>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</si>
  <si>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</si>
  <si>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</si>
  <si>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</si>
  <si>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</si>
  <si>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</si>
  <si>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</si>
  <si>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</si>
  <si>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</si>
  <si>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</si>
  <si>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</si>
  <si>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</si>
  <si>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</si>
  <si>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</si>
  <si>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</si>
  <si>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</si>
  <si>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</si>
  <si>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</si>
  <si>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</si>
  <si>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</si>
  <si>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</si>
  <si>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</si>
  <si>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</si>
  <si>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</si>
  <si>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</si>
  <si>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</si>
  <si>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</si>
  <si>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</si>
  <si>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</si>
  <si>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</si>
  <si>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</si>
  <si>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</si>
  <si>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</si>
  <si>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</si>
  <si>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</si>
  <si>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</si>
  <si>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</si>
  <si>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</si>
  <si>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</si>
  <si>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</si>
  <si>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</si>
  <si>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</si>
  <si>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</si>
  <si>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</si>
  <si>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</si>
  <si>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</si>
  <si>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</si>
  <si>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</si>
  <si>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</si>
  <si>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</si>
  <si>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</si>
  <si>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</si>
  <si>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</si>
  <si>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</si>
  <si>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</si>
  <si>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</si>
  <si>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</si>
  <si>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</si>
  <si>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</si>
  <si>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</si>
  <si>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</si>
  <si>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</si>
  <si>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</si>
  <si>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</si>
  <si>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</si>
  <si>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</si>
  <si>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</si>
  <si>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</si>
  <si>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</si>
  <si>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</si>
  <si>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</si>
  <si>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</si>
  <si>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</si>
  <si>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</si>
  <si>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</si>
  <si>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</si>
  <si>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</si>
  <si>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</si>
  <si>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</si>
  <si>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</si>
  <si>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</si>
  <si>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</si>
  <si>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</si>
  <si>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</si>
  <si>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</si>
  <si>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</si>
  <si>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</si>
  <si>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</si>
  <si>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</si>
  <si>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</si>
  <si>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</si>
  <si>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</si>
  <si>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</si>
  <si>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</si>
  <si>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</si>
  <si>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</si>
  <si>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</si>
  <si>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</si>
  <si>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</si>
  <si>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</si>
  <si>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</si>
  <si>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</si>
  <si>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</si>
  <si>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</si>
  <si>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</si>
  <si>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</si>
  <si>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</si>
  <si>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</si>
  <si>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</si>
  <si>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</si>
  <si>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</si>
  <si>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</si>
  <si>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</si>
  <si>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</si>
  <si>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</si>
  <si>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</si>
  <si>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</si>
  <si>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</si>
  <si>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</si>
  <si>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</si>
  <si>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</si>
  <si>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</si>
  <si>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</si>
  <si>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</si>
  <si>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</si>
  <si>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</si>
  <si>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</si>
  <si>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</si>
  <si>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</si>
  <si>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</si>
  <si>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</si>
  <si>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</si>
  <si>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</si>
  <si>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</si>
  <si>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</si>
  <si>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</si>
  <si>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</si>
  <si>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</si>
  <si>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</si>
  <si>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</si>
  <si>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</si>
  <si>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</si>
  <si>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</si>
  <si>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</si>
  <si>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</si>
  <si>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</si>
  <si>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</si>
  <si>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</si>
  <si>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</si>
  <si>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</si>
  <si>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</si>
  <si>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</si>
  <si>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</si>
  <si>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</si>
  <si>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</si>
  <si>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</si>
  <si>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</si>
  <si>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</si>
  <si>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</si>
  <si>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</si>
  <si>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</si>
  <si>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</si>
  <si>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</si>
  <si>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</si>
  <si>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</si>
  <si>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</si>
  <si>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</si>
  <si>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</si>
  <si>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</si>
  <si>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</si>
  <si>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</si>
  <si>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</si>
  <si>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</si>
  <si>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</si>
  <si>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</si>
  <si>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</si>
  <si>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</si>
  <si>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</si>
  <si>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</si>
  <si>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</si>
  <si>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</si>
  <si>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</si>
  <si>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</si>
  <si>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</si>
  <si>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</si>
  <si>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</si>
  <si>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</si>
  <si>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</si>
  <si>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</si>
  <si>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</si>
  <si>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</si>
  <si>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</si>
  <si>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</si>
  <si>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</si>
  <si>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</si>
  <si>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</si>
  <si>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</si>
  <si>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</si>
  <si>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</si>
  <si>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</si>
  <si>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</si>
  <si>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</si>
  <si>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</si>
  <si>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</si>
  <si>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</si>
  <si>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</si>
  <si>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</si>
  <si>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</si>
  <si>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</si>
  <si>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</si>
  <si>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</si>
  <si>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</si>
  <si>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</si>
  <si>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</si>
  <si>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</si>
  <si>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</si>
  <si>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</si>
  <si>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</si>
  <si>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</si>
  <si>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</si>
  <si>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</si>
  <si>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</si>
  <si>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</si>
  <si>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</si>
  <si>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</si>
  <si>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</si>
  <si>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</si>
  <si>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</si>
  <si>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</si>
  <si>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</si>
  <si>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</si>
  <si>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</si>
  <si>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</si>
  <si>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</si>
  <si>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</si>
  <si>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</si>
  <si>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</si>
  <si>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</si>
  <si>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</si>
  <si>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</si>
  <si>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</si>
  <si>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</si>
  <si>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</si>
  <si>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</si>
  <si>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</si>
  <si>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</si>
  <si>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</si>
  <si>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</si>
  <si>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</si>
  <si>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</si>
  <si>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</si>
  <si>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</si>
  <si>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</si>
  <si>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</si>
  <si>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</si>
  <si>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</si>
  <si>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</si>
  <si>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</si>
  <si>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</si>
  <si>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</si>
  <si>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</si>
  <si>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</si>
  <si>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</si>
  <si>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</si>
  <si>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</si>
  <si>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</si>
  <si>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</si>
  <si>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</si>
  <si>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</si>
  <si>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</si>
  <si>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</si>
  <si>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</si>
  <si>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</si>
  <si>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</si>
  <si>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</si>
  <si>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</si>
  <si>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</si>
  <si>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</si>
  <si>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</si>
  <si>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</si>
  <si>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</si>
  <si>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</si>
  <si>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</si>
  <si>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</si>
  <si>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</si>
  <si>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</si>
  <si>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</si>
  <si>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</si>
  <si>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</si>
  <si>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</si>
  <si>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</si>
  <si>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</si>
  <si>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</si>
  <si>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</si>
  <si>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</si>
  <si>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</si>
  <si>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</si>
  <si>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</si>
  <si>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</si>
  <si>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</si>
  <si>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</si>
  <si>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</si>
  <si>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</si>
  <si>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</si>
  <si>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</si>
  <si>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</si>
  <si>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</si>
  <si>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</si>
  <si>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</si>
  <si>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</si>
  <si>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</si>
  <si>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</si>
  <si>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</si>
  <si>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</si>
  <si>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</si>
  <si>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</si>
  <si>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</si>
  <si>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</si>
  <si>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</si>
  <si>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</si>
  <si>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</si>
  <si>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</si>
  <si>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</si>
  <si>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</si>
  <si>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</si>
  <si>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</si>
  <si>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</si>
  <si>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</si>
  <si>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</si>
  <si>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</si>
  <si>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</si>
  <si>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</si>
  <si>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</si>
  <si>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</si>
  <si>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</si>
  <si>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</si>
  <si>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</si>
  <si>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</si>
  <si>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</si>
  <si>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</si>
  <si>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</si>
  <si>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</si>
  <si>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</si>
  <si>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</si>
  <si>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</si>
  <si>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</si>
  <si>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</si>
  <si>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</si>
  <si>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</si>
  <si>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</si>
  <si>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</si>
  <si>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</si>
  <si>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</si>
  <si>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</si>
  <si>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</si>
  <si>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</si>
  <si>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</si>
  <si>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</si>
  <si>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</si>
  <si>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</si>
  <si>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</si>
  <si>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</si>
  <si>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</si>
  <si>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</si>
  <si>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</si>
  <si>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</si>
  <si>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</si>
  <si>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</si>
  <si>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</si>
  <si>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</si>
  <si>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</si>
  <si>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</si>
  <si>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</si>
  <si>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</si>
  <si>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</si>
  <si>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</si>
  <si>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</si>
  <si>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</si>
  <si>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</si>
  <si>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</si>
  <si>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</si>
  <si>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</si>
  <si>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</si>
  <si>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</si>
  <si>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</si>
  <si>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</si>
  <si>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</si>
  <si>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</si>
  <si>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</si>
  <si>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</si>
  <si>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</si>
  <si>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</si>
  <si>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</si>
  <si>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</si>
  <si>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</si>
  <si>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</si>
  <si>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</si>
  <si>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</si>
  <si>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</si>
  <si>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</si>
  <si>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</si>
  <si>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</si>
  <si>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</si>
  <si>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</si>
  <si>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</si>
  <si>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</si>
  <si>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</si>
  <si>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</si>
  <si>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</si>
  <si>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</si>
  <si>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</si>
  <si>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</si>
  <si>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</si>
  <si>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</si>
  <si>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</si>
  <si>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</si>
  <si>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</si>
  <si>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</si>
  <si>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</si>
  <si>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</si>
  <si>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</si>
  <si>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</si>
  <si>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</si>
  <si>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</si>
  <si>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</si>
  <si>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</si>
  <si>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</si>
  <si>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</si>
  <si>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</si>
  <si>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</si>
  <si>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</si>
  <si>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</si>
  <si>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</si>
  <si>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</si>
  <si>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</si>
  <si>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</si>
  <si>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</si>
  <si>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</si>
  <si>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</si>
  <si>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</si>
  <si>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</si>
  <si>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</si>
  <si>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</si>
  <si>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</si>
  <si>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</si>
  <si>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</si>
  <si>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</si>
  <si>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</si>
  <si>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</si>
  <si>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</si>
  <si>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</si>
  <si>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</si>
  <si>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</si>
  <si>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</si>
  <si>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</si>
  <si>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</si>
  <si>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</si>
  <si>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</si>
  <si>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</si>
  <si>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</si>
  <si>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</si>
  <si>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</si>
  <si>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</si>
  <si>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</si>
  <si>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</si>
  <si>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</si>
  <si>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</si>
  <si>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</si>
  <si>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</si>
  <si>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</si>
  <si>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</si>
  <si>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</si>
  <si>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</si>
  <si>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</si>
  <si>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</si>
  <si>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</si>
  <si>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</si>
  <si>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</si>
  <si>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</si>
  <si>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</si>
  <si>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</si>
  <si>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</si>
  <si>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</si>
  <si>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</si>
  <si>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</si>
  <si>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</si>
  <si>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</si>
  <si>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</si>
  <si>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</si>
  <si>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</si>
  <si>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</si>
  <si>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</si>
  <si>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</si>
  <si>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</si>
  <si>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</si>
  <si>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</si>
  <si>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</si>
  <si>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</si>
  <si>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</si>
  <si>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</si>
  <si>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</si>
  <si>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</si>
  <si>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</si>
  <si>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</si>
  <si>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</si>
  <si>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</si>
  <si>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</si>
  <si>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</si>
  <si>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</si>
  <si>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</si>
  <si>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</si>
  <si>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</si>
  <si>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</si>
  <si>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</si>
  <si>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</si>
  <si>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</si>
  <si>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</si>
  <si>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</si>
  <si>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</si>
  <si>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</si>
  <si>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</si>
  <si>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</si>
  <si>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</si>
  <si>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</si>
  <si>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</si>
  <si>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</si>
  <si>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</si>
  <si>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</si>
  <si>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</si>
  <si>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</si>
  <si>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</si>
  <si>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</si>
  <si>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</si>
  <si>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</si>
  <si>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</si>
  <si>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</si>
  <si>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</si>
  <si>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</si>
  <si>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</si>
  <si>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</si>
  <si>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</si>
  <si>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</si>
  <si>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</si>
  <si>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</si>
  <si>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</si>
  <si>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</si>
  <si>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</si>
  <si>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</si>
  <si>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</si>
  <si>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</si>
  <si>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</si>
  <si>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</si>
  <si>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</si>
  <si>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</si>
  <si>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</si>
  <si>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</si>
  <si>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</si>
  <si>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</si>
  <si>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</si>
  <si>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</si>
  <si>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</si>
  <si>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</si>
  <si>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</si>
  <si>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</si>
  <si>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</si>
  <si>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</si>
  <si>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</si>
  <si>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</si>
  <si>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</si>
  <si>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</si>
  <si>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</si>
  <si>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</si>
  <si>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</si>
  <si>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</si>
  <si>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</si>
  <si>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</si>
  <si>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</si>
  <si>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</si>
  <si>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</si>
  <si>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</si>
  <si>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</si>
  <si>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</si>
  <si>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</si>
  <si>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</si>
  <si>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</si>
  <si>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</si>
  <si>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</si>
  <si>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</si>
  <si>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</si>
  <si>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</si>
  <si>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</si>
  <si>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</si>
  <si>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</si>
  <si>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</si>
  <si>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</si>
  <si>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</si>
  <si>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</si>
  <si>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</si>
  <si>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</si>
  <si>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</si>
  <si>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</si>
  <si>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</si>
  <si>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</si>
  <si>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</si>
  <si>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</si>
  <si>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</si>
  <si>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</si>
  <si>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</si>
  <si>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</si>
  <si>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</si>
  <si>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</si>
  <si>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</si>
  <si>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</si>
  <si>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</si>
  <si>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</si>
  <si>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</si>
  <si>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</si>
  <si>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</si>
  <si>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</si>
  <si>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</si>
  <si>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</si>
  <si>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</si>
  <si>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</si>
  <si>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</si>
  <si>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</si>
  <si>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</si>
  <si>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</si>
  <si>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</si>
  <si>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</si>
  <si>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</si>
  <si>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</si>
  <si>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</si>
  <si>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</si>
  <si>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</si>
  <si>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</si>
  <si>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</si>
  <si>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</si>
  <si>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</si>
  <si>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</si>
  <si>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</si>
  <si>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</si>
  <si>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</si>
  <si>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</si>
  <si>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</si>
  <si>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</si>
  <si>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</si>
  <si>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</si>
  <si>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</si>
  <si>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</si>
  <si>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</si>
  <si>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</si>
  <si>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</si>
  <si>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</si>
  <si>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</si>
  <si>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</si>
  <si>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</si>
  <si>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</si>
  <si>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</si>
  <si>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</si>
  <si>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</si>
  <si>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</si>
  <si>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</si>
  <si>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</si>
  <si>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</si>
  <si>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</si>
  <si>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</si>
  <si>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</si>
  <si>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</si>
  <si>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</si>
  <si>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</si>
  <si>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</si>
  <si>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</si>
  <si>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</si>
  <si>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</si>
  <si>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</si>
  <si>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</si>
  <si>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</si>
  <si>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</si>
  <si>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</si>
  <si>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</si>
  <si>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</si>
  <si>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</si>
  <si>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</si>
  <si>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</si>
  <si>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</si>
  <si>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</si>
  <si>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</si>
  <si>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</si>
  <si>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</si>
  <si>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</si>
  <si>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</si>
  <si>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</si>
  <si>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</si>
  <si>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</si>
  <si>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</si>
  <si>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</si>
  <si>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</si>
  <si>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</si>
  <si>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</si>
  <si>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</si>
  <si>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</si>
  <si>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</si>
  <si>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</si>
  <si>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</si>
  <si>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</si>
  <si>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</si>
  <si>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</si>
  <si>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</si>
  <si>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</si>
  <si>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</si>
  <si>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</si>
  <si>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</si>
  <si>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</si>
  <si>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</si>
  <si>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</si>
  <si>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</si>
  <si>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</si>
  <si>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</si>
  <si>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</si>
  <si>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</si>
  <si>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</si>
  <si>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</si>
  <si>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</si>
  <si>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</si>
  <si>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</si>
  <si>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</si>
  <si>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</si>
  <si>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</si>
  <si>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</si>
  <si>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</si>
  <si>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</si>
  <si>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</si>
  <si>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</si>
  <si>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</si>
  <si>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</si>
  <si>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</si>
  <si>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</si>
  <si>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</si>
  <si>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</si>
  <si>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</si>
  <si>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</si>
  <si>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</si>
  <si>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</si>
  <si>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</si>
  <si>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</si>
  <si>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</si>
  <si>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</si>
  <si>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</si>
  <si>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</si>
  <si>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</si>
  <si>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</si>
  <si>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</si>
  <si>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</si>
  <si>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</si>
  <si>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</si>
  <si>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</si>
  <si>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</si>
  <si>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</si>
  <si>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</si>
  <si>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</si>
  <si>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</si>
  <si>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</si>
  <si>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</si>
  <si>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</si>
  <si>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</si>
  <si>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</si>
  <si>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</si>
  <si>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</si>
  <si>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</si>
  <si>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</si>
  <si>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</si>
  <si>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</si>
  <si>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</si>
  <si>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</si>
  <si>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</si>
  <si>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</si>
  <si>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</si>
  <si>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</si>
  <si>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</si>
  <si>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</si>
  <si>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</si>
  <si>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</si>
  <si>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</si>
  <si>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</si>
  <si>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</si>
  <si>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</si>
  <si>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</si>
  <si>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</si>
  <si>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</si>
  <si>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</si>
  <si>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</si>
  <si>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</si>
  <si>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</si>
  <si>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</si>
  <si>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</si>
  <si>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</si>
  <si>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</si>
  <si>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</si>
  <si>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</si>
  <si>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</si>
  <si>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</si>
  <si>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</si>
  <si>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</si>
  <si>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</si>
  <si>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</si>
  <si>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</si>
  <si>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</si>
  <si>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</si>
  <si>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</si>
  <si>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</si>
  <si>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</si>
  <si>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</si>
  <si>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</si>
  <si>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</si>
  <si>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</si>
  <si>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</si>
  <si>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</si>
  <si>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</si>
  <si>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</si>
  <si>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</si>
  <si>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</si>
  <si>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</si>
  <si>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</si>
  <si>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</si>
  <si>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</si>
  <si>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</si>
  <si>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</si>
  <si>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</si>
  <si>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</si>
  <si>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</si>
  <si>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</si>
  <si>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</si>
  <si>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</si>
  <si>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</si>
  <si>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</si>
  <si>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</si>
  <si>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</si>
  <si>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</si>
  <si>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</si>
  <si>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</si>
  <si>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</si>
  <si>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</si>
  <si>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</si>
  <si>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</si>
  <si>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</si>
  <si>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</si>
  <si>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</si>
  <si>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</si>
  <si>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</si>
  <si>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</si>
  <si>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</si>
  <si>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</si>
  <si>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</si>
  <si>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</si>
  <si>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</si>
  <si>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</si>
  <si>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</si>
  <si>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</si>
  <si>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</si>
  <si>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</si>
  <si>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</si>
  <si>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</si>
  <si>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</si>
  <si>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</si>
  <si>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</si>
  <si>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</si>
  <si>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</si>
  <si>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</si>
  <si>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</si>
  <si>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</si>
  <si>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</si>
  <si>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</si>
  <si>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</si>
  <si>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</si>
  <si>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</si>
  <si>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</si>
  <si>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</si>
  <si>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</si>
  <si>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</si>
  <si>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</si>
  <si>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</si>
  <si>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</si>
  <si>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</si>
  <si>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</si>
  <si>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</si>
  <si>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</si>
  <si>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</si>
  <si>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</si>
  <si>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</si>
  <si>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</si>
  <si>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</si>
  <si>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</si>
  <si>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</si>
  <si>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</si>
  <si>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</si>
  <si>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</si>
  <si>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</si>
  <si>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</si>
  <si>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</si>
  <si>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</si>
  <si>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</si>
  <si>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</si>
  <si>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</si>
  <si>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</si>
  <si>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</si>
  <si>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</si>
  <si>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</si>
  <si>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</si>
  <si>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</si>
  <si>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</si>
  <si>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</si>
  <si>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</si>
  <si>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</si>
  <si>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</si>
  <si>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</si>
  <si>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</si>
  <si>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</si>
  <si>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</si>
  <si>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</si>
  <si>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</si>
  <si>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</si>
  <si>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</si>
  <si>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</si>
  <si>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</si>
  <si>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</si>
  <si>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</si>
  <si>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</si>
  <si>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</si>
  <si>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</si>
  <si>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</si>
  <si>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</si>
  <si>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</si>
  <si>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</si>
  <si>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</si>
  <si>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</si>
  <si>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</si>
  <si>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</si>
  <si>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</si>
  <si>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</si>
  <si>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</si>
  <si>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</si>
  <si>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</si>
  <si>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</si>
  <si>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</si>
  <si>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</si>
  <si>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</si>
  <si>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</si>
  <si>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</si>
  <si>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</si>
  <si>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</si>
  <si>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</si>
  <si>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</si>
  <si>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</si>
  <si>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</si>
  <si>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</si>
  <si>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</si>
  <si>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</si>
  <si>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</si>
  <si>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</si>
  <si>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</si>
  <si>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</si>
  <si>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</si>
  <si>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</si>
  <si>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</si>
  <si>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</si>
  <si>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</si>
  <si>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</si>
  <si>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</si>
  <si>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</si>
  <si>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</si>
  <si>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</si>
  <si>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</si>
  <si>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</si>
  <si>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</si>
  <si>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</si>
  <si>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</si>
  <si>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</si>
  <si>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</si>
  <si>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</si>
  <si>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</si>
  <si>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</si>
  <si>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</si>
  <si>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</si>
  <si>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</si>
  <si>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</si>
  <si>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</si>
  <si>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</si>
  <si>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</si>
  <si>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</si>
  <si>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</si>
  <si>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</si>
  <si>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</si>
  <si>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</si>
  <si>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</si>
  <si>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</si>
  <si>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</si>
  <si>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</si>
  <si>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</si>
  <si>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</si>
  <si>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</si>
  <si>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</si>
  <si>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</si>
  <si>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</si>
  <si>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</si>
  <si>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</si>
  <si>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</si>
  <si>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</si>
  <si>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</si>
  <si>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</si>
  <si>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</si>
  <si>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</si>
  <si>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</si>
  <si>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</si>
  <si>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</si>
  <si>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</si>
  <si>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</si>
  <si>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</si>
  <si>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</si>
  <si>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</si>
  <si>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</si>
  <si>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</si>
  <si>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</si>
  <si>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</si>
  <si>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</si>
  <si>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</si>
  <si>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</si>
  <si>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</si>
  <si>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</si>
  <si>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</si>
  <si>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</si>
  <si>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</si>
  <si>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</si>
  <si>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</si>
  <si>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</si>
  <si>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</si>
  <si>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</si>
  <si>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</si>
  <si>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</si>
  <si>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</si>
  <si>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</si>
  <si>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</si>
  <si>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</si>
  <si>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</si>
  <si>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</si>
  <si>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</si>
  <si>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</si>
  <si>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</si>
  <si>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</si>
  <si>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</si>
  <si>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</si>
  <si>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</si>
  <si>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</si>
  <si>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</si>
  <si>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</si>
  <si>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</si>
  <si>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</si>
  <si>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</si>
  <si>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</si>
  <si>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</si>
  <si>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</si>
  <si>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</si>
  <si>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</si>
  <si>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</si>
  <si>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</si>
  <si>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</si>
  <si>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</si>
  <si>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</si>
  <si>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</si>
  <si>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</si>
  <si>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</si>
  <si>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</si>
  <si>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</si>
  <si>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</si>
  <si>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</si>
  <si>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</si>
  <si>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</si>
  <si>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</si>
  <si>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</si>
  <si>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</si>
  <si>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</si>
  <si>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</si>
  <si>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</si>
  <si>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</si>
  <si>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</si>
  <si>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</si>
  <si>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</si>
  <si>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</si>
  <si>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</si>
  <si>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</si>
  <si>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</si>
  <si>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</si>
  <si>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</si>
  <si>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</si>
  <si>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</si>
  <si>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</si>
  <si>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</si>
  <si>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</si>
  <si>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</si>
  <si>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</si>
  <si>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</si>
  <si>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</si>
  <si>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</si>
  <si>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</si>
  <si>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</si>
  <si>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</si>
  <si>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</si>
  <si>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</si>
  <si>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</si>
  <si>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</si>
  <si>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</si>
  <si>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</si>
  <si>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</si>
  <si>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</si>
  <si>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</si>
  <si>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</si>
  <si>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</si>
  <si>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</si>
  <si>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</si>
  <si>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</si>
  <si>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</si>
  <si>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</si>
  <si>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</si>
  <si>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</si>
  <si>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</si>
  <si>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</si>
  <si>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</si>
  <si>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</si>
  <si>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</si>
  <si>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</si>
  <si>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</si>
  <si>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</si>
  <si>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</si>
  <si>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</si>
  <si>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</si>
  <si>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</si>
  <si>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</si>
  <si>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</si>
  <si>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</si>
  <si>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</si>
  <si>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</si>
  <si>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</si>
  <si>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</si>
  <si>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</si>
  <si>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</si>
  <si>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</si>
  <si>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</si>
  <si>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</si>
  <si>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</si>
  <si>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</si>
  <si>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</si>
  <si>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</si>
  <si>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</si>
  <si>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</si>
  <si>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</si>
  <si>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</si>
  <si>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</si>
  <si>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</si>
  <si>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</si>
  <si>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</si>
  <si>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</si>
  <si>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</si>
  <si>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</si>
  <si>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</si>
  <si>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</si>
  <si>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</si>
  <si>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</si>
  <si>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</si>
  <si>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</si>
  <si>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</si>
  <si>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</si>
  <si>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</si>
  <si>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</si>
  <si>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</si>
  <si>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</si>
  <si>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</si>
  <si>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</si>
  <si>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</si>
  <si>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</si>
  <si>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</si>
  <si>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</si>
  <si>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</si>
  <si>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</si>
  <si>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</si>
  <si>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</si>
  <si>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</si>
  <si>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</si>
  <si>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</si>
  <si>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</si>
  <si>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</si>
  <si>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</si>
  <si>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</si>
  <si>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</si>
  <si>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</si>
  <si>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</si>
  <si>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</si>
  <si>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</si>
  <si>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</si>
  <si>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</si>
  <si>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</si>
  <si>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</si>
  <si>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</si>
  <si>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</si>
  <si>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</si>
  <si>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</si>
  <si>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</si>
  <si>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</si>
  <si>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</si>
  <si>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</si>
  <si>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</si>
  <si>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</si>
  <si>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</si>
  <si>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</si>
  <si>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</si>
  <si>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</si>
  <si>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</si>
  <si>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</si>
  <si>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</si>
  <si>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</si>
  <si>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</si>
  <si>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</si>
  <si>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</si>
  <si>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</si>
  <si>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</si>
  <si>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</si>
  <si>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</si>
  <si>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</si>
  <si>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</si>
  <si>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</si>
  <si>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</si>
  <si>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</si>
  <si>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</si>
  <si>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</si>
  <si>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</si>
  <si>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</si>
  <si>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</si>
  <si>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</si>
  <si>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</si>
  <si>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</si>
  <si>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</si>
  <si>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</si>
  <si>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</si>
  <si>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</si>
  <si>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</si>
  <si>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</si>
  <si>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</si>
  <si>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</si>
  <si>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</si>
  <si>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</si>
  <si>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</si>
  <si>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</si>
  <si>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</si>
  <si>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</si>
  <si>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</si>
  <si>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</si>
  <si>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</si>
  <si>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</si>
  <si>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</si>
  <si>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</si>
  <si>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</si>
  <si>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</si>
  <si>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</si>
  <si>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</si>
  <si>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</si>
  <si>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</si>
  <si>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</si>
  <si>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</si>
  <si>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</si>
  <si>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</si>
  <si>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</si>
  <si>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</si>
  <si>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</si>
  <si>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</si>
  <si>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</si>
  <si>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</si>
  <si>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</si>
  <si>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</si>
  <si>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</si>
  <si>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</si>
  <si>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</si>
  <si>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</si>
  <si>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</si>
  <si>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</si>
  <si>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</si>
  <si>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</si>
  <si>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</si>
  <si>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</si>
  <si>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</si>
  <si>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</si>
  <si>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</si>
  <si>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</si>
  <si>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</si>
  <si>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</si>
  <si>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</si>
  <si>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</si>
  <si>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</si>
  <si>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</si>
  <si>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</si>
  <si>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</si>
  <si>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</si>
  <si>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</si>
  <si>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</si>
  <si>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</si>
  <si>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</si>
  <si>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</si>
  <si>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</si>
  <si>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</si>
  <si>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</si>
  <si>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</si>
  <si>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</si>
  <si>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</si>
  <si>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</si>
  <si>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</si>
  <si>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</si>
  <si>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</si>
  <si>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</si>
  <si>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</si>
  <si>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</si>
  <si>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</si>
  <si>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</si>
  <si>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</si>
  <si>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</si>
  <si>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</si>
  <si>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</si>
  <si>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</si>
  <si>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</si>
  <si>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</si>
  <si>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</si>
  <si>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</si>
  <si>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</si>
  <si>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</si>
  <si>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</si>
  <si>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</si>
  <si>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</si>
  <si>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</si>
  <si>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</si>
  <si>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</si>
  <si>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</si>
  <si>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</si>
  <si>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</si>
  <si>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</si>
  <si>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</si>
  <si>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</si>
  <si>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</si>
  <si>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</si>
  <si>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</si>
  <si>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</si>
  <si>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</si>
  <si>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</si>
  <si>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</si>
  <si>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</si>
  <si>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</si>
  <si>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</si>
  <si>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</si>
  <si>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</si>
  <si>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</si>
  <si>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</si>
  <si>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</si>
  <si>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</si>
  <si>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</si>
  <si>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</si>
  <si>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</si>
  <si>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</si>
  <si>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</si>
  <si>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</si>
  <si>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</si>
  <si>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</si>
  <si>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</si>
  <si>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</si>
  <si>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</si>
  <si>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</si>
  <si>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</si>
  <si>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</si>
  <si>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</si>
  <si>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</si>
  <si>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</si>
  <si>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</si>
  <si>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</si>
  <si>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</si>
  <si>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</si>
  <si>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</si>
  <si>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</si>
  <si>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</si>
  <si>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</si>
  <si>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</si>
  <si>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</si>
  <si>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</si>
  <si>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</si>
  <si>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</si>
  <si>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</si>
  <si>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</si>
  <si>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</si>
  <si>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</si>
  <si>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</si>
  <si>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</si>
  <si>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</si>
  <si>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</si>
  <si>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</si>
  <si>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</si>
  <si>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</si>
  <si>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</si>
  <si>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</si>
  <si>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</si>
  <si>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</si>
  <si>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</si>
  <si>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</si>
  <si>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</si>
  <si>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</si>
  <si>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</si>
  <si>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</si>
  <si>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</si>
  <si>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</si>
  <si>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</si>
  <si>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</si>
  <si>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</si>
  <si>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</si>
  <si>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</si>
  <si>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</si>
  <si>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</si>
  <si>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</si>
  <si>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</si>
  <si>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</si>
  <si>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</si>
  <si>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</si>
  <si>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</si>
  <si>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</si>
  <si>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</si>
  <si>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</si>
  <si>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</si>
  <si>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</si>
  <si>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</si>
  <si>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</si>
  <si>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</si>
  <si>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</si>
  <si>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</si>
  <si>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</si>
  <si>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</si>
  <si>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</si>
  <si>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</si>
  <si>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</si>
  <si>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</si>
  <si>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</si>
  <si>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</si>
  <si>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</si>
  <si>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</si>
  <si>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</si>
  <si>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</si>
  <si>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</si>
  <si>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</si>
  <si>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</si>
  <si>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</si>
  <si>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</si>
  <si>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</si>
  <si>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</si>
  <si>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</si>
  <si>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</si>
  <si>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</si>
  <si>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</si>
  <si>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</si>
  <si>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</si>
  <si>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</si>
  <si>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</si>
  <si>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</si>
  <si>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</si>
  <si>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</si>
  <si>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</si>
  <si>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</si>
  <si>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</si>
  <si>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</si>
  <si>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</si>
  <si>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</si>
  <si>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</si>
  <si>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</si>
  <si>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</si>
  <si>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</si>
  <si>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</si>
  <si>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</si>
  <si>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</si>
  <si>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</si>
  <si>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</si>
  <si>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</si>
  <si>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</si>
  <si>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</si>
  <si>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</si>
  <si>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</si>
  <si>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</si>
  <si>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</si>
  <si>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</si>
  <si>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</si>
  <si>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</si>
  <si>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</si>
  <si>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</si>
  <si>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</si>
  <si>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</si>
  <si>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</si>
  <si>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</si>
  <si>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</si>
  <si>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</si>
  <si>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</si>
  <si>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</si>
  <si>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</si>
  <si>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</si>
  <si>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</si>
  <si>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</si>
  <si>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</si>
  <si>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</si>
  <si>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</si>
  <si>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</si>
  <si>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</si>
  <si>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</si>
  <si>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</si>
  <si>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</si>
  <si>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</si>
  <si>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</si>
  <si>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</si>
  <si>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</si>
  <si>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</si>
  <si>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</si>
  <si>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</si>
  <si>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</si>
  <si>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</si>
  <si>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</si>
  <si>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</si>
  <si>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</si>
  <si>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</si>
  <si>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</si>
  <si>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</si>
  <si>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</si>
  <si>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</si>
  <si>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</si>
  <si>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</si>
  <si>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</si>
  <si>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</si>
  <si>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</si>
  <si>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</si>
  <si>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</si>
  <si>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</si>
  <si>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</si>
  <si>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</si>
  <si>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</si>
  <si>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</si>
  <si>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</si>
  <si>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</si>
  <si>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</si>
  <si>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</si>
  <si>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</si>
  <si>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</si>
  <si>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</si>
  <si>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</si>
  <si>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</si>
  <si>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</si>
  <si>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</si>
  <si>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</si>
  <si>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</si>
  <si>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</si>
  <si>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</si>
  <si>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</si>
  <si>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</si>
  <si>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</si>
  <si>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</si>
  <si>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</si>
  <si>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</si>
  <si>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</si>
  <si>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</si>
  <si>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</si>
  <si>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</si>
  <si>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</si>
  <si>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</si>
  <si>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</si>
  <si>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</si>
  <si>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</si>
  <si>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</si>
  <si>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</si>
  <si>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</si>
  <si>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</si>
  <si>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</si>
  <si>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</si>
  <si>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</si>
  <si>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</si>
  <si>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</si>
  <si>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</si>
  <si>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</si>
  <si>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</si>
  <si>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</si>
  <si>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</si>
  <si>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</si>
  <si>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</si>
  <si>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</si>
  <si>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</si>
  <si>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</si>
  <si>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</si>
  <si>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</si>
  <si>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</si>
  <si>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</si>
  <si>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</si>
  <si>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</si>
  <si>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</si>
  <si>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</si>
  <si>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</si>
  <si>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</si>
  <si>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</si>
  <si>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</si>
  <si>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</si>
  <si>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</si>
  <si>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</si>
  <si>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</si>
  <si>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</si>
  <si>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</si>
  <si>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</si>
  <si>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</si>
  <si>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</si>
  <si>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</si>
  <si>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</si>
  <si>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</si>
  <si>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</si>
  <si>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</si>
  <si>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</si>
  <si>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</si>
  <si>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</si>
  <si>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</si>
  <si>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</si>
  <si>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</si>
  <si>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</si>
  <si>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</si>
  <si>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</si>
  <si>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</si>
  <si>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</si>
  <si>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</si>
  <si>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</si>
  <si>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</si>
  <si>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</si>
  <si>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</si>
  <si>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</si>
  <si>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</si>
  <si>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</si>
  <si>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</si>
  <si>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</si>
  <si>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</si>
  <si>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</si>
  <si>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</si>
  <si>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</si>
  <si>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</si>
  <si>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</si>
  <si>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</si>
  <si>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</si>
  <si>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</si>
  <si>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</si>
  <si>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</si>
  <si>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</si>
  <si>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</si>
  <si>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</si>
  <si>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</si>
  <si>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</si>
  <si>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</si>
  <si>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</si>
  <si>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</si>
  <si>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</si>
  <si>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</si>
  <si>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</si>
  <si>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</si>
  <si>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</si>
  <si>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</si>
  <si>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</si>
  <si>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</si>
  <si>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</si>
  <si>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</si>
  <si>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</si>
  <si>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</si>
  <si>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</si>
  <si>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</si>
  <si>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</si>
  <si>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</si>
  <si>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</si>
  <si>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</si>
  <si>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</si>
  <si>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</si>
  <si>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</si>
  <si>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</si>
  <si>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</si>
  <si>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</si>
  <si>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</si>
  <si>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</si>
  <si>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</si>
  <si>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</si>
  <si>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</si>
  <si>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</si>
  <si>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</si>
  <si>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</si>
  <si>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</si>
  <si>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</si>
  <si>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</si>
  <si>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</si>
  <si>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</si>
  <si>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</si>
  <si>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</si>
  <si>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</si>
  <si>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</si>
  <si>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</si>
  <si>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</si>
  <si>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</si>
  <si>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</si>
  <si>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</si>
  <si>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</si>
  <si>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</si>
  <si>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</si>
  <si>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</si>
  <si>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</si>
  <si>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</si>
  <si>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</si>
  <si>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</si>
  <si>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</si>
  <si>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</si>
  <si>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</si>
  <si>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</si>
  <si>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</si>
  <si>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</si>
  <si>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</si>
  <si>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</si>
  <si>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</si>
  <si>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</si>
  <si>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</si>
  <si>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</si>
  <si>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</si>
  <si>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</si>
  <si>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</si>
  <si>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</si>
  <si>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</si>
  <si>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</si>
  <si>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</si>
  <si>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</si>
  <si>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</si>
  <si>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</si>
  <si>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</si>
  <si>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</si>
  <si>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</si>
  <si>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</si>
  <si>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</si>
  <si>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</si>
  <si>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</si>
  <si>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</si>
  <si>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</si>
  <si>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</si>
  <si>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</si>
  <si>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</si>
  <si>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</si>
  <si>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</si>
  <si>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</si>
  <si>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</si>
  <si>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</si>
  <si>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</si>
  <si>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</si>
  <si>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</si>
  <si>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</si>
  <si>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</si>
  <si>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</si>
  <si>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</si>
  <si>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</si>
  <si>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</si>
  <si>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</si>
  <si>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</si>
  <si>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</si>
  <si>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</si>
  <si>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</si>
  <si>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</si>
  <si>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</si>
  <si>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</si>
  <si>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</si>
  <si>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</si>
  <si>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</si>
  <si>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</si>
  <si>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</si>
  <si>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</si>
  <si>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</si>
  <si>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</si>
  <si>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</si>
  <si>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</si>
  <si>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</si>
  <si>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</si>
  <si>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</si>
  <si>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</si>
  <si>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</si>
  <si>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</si>
  <si>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</si>
  <si>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</si>
  <si>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</si>
  <si>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</si>
  <si>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</si>
  <si>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</si>
  <si>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</si>
  <si>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</si>
  <si>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</si>
  <si>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</si>
  <si>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</si>
  <si>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</si>
  <si>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</si>
  <si>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</si>
  <si>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</si>
  <si>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</si>
  <si>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</si>
  <si>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</si>
  <si>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</si>
  <si>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</si>
  <si>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</si>
  <si>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</si>
  <si>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</si>
  <si>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</si>
  <si>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</si>
  <si>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</si>
  <si>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</si>
  <si>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</si>
  <si>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</si>
  <si>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</si>
  <si>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</si>
  <si>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</si>
  <si>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</si>
  <si>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</si>
  <si>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</si>
  <si>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</si>
  <si>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</si>
  <si>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</si>
  <si>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</si>
  <si>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</si>
  <si>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</si>
  <si>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</si>
  <si>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</si>
  <si>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</si>
  <si>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</si>
  <si>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</si>
  <si>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</si>
  <si>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</si>
  <si>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</si>
  <si>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</si>
  <si>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</si>
  <si>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</si>
  <si>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</si>
  <si>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</si>
  <si>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</si>
  <si>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</si>
  <si>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</si>
  <si>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</si>
  <si>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</si>
  <si>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</si>
  <si>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</si>
  <si>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</si>
  <si>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</si>
  <si>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</si>
  <si>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</si>
  <si>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</si>
  <si>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</si>
  <si>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</si>
  <si>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</si>
  <si>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</si>
  <si>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</si>
  <si>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</si>
  <si>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</si>
  <si>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</si>
  <si>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</si>
  <si>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</si>
  <si>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</si>
  <si>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</si>
  <si>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</si>
  <si>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</si>
  <si>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</si>
  <si>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</si>
  <si>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</si>
  <si>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</si>
  <si>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</si>
  <si>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</si>
  <si>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</si>
  <si>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</si>
  <si>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</si>
  <si>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</si>
  <si>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</si>
  <si>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</si>
  <si>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</si>
  <si>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</si>
  <si>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</si>
  <si>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</si>
  <si>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</si>
  <si>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</si>
  <si>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</si>
  <si>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</si>
  <si>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</si>
  <si>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</si>
  <si>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</si>
  <si>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</si>
  <si>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</si>
  <si>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</si>
  <si>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</si>
  <si>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</si>
  <si>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</si>
  <si>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</si>
  <si>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</si>
  <si>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</si>
  <si>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</si>
  <si>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</si>
  <si>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</si>
  <si>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</si>
  <si>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</si>
  <si>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</si>
  <si>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</si>
  <si>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</si>
  <si>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</si>
  <si>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</si>
  <si>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</si>
  <si>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</si>
  <si>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</si>
  <si>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</si>
  <si>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</si>
  <si>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</si>
  <si>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</si>
  <si>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</si>
  <si>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</si>
  <si>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</si>
  <si>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</si>
  <si>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</si>
  <si>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</si>
  <si>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</si>
  <si>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</si>
  <si>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</si>
  <si>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</si>
  <si>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</si>
  <si>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</si>
  <si>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</si>
  <si>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</si>
  <si>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</si>
  <si>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</si>
  <si>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</si>
  <si>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</si>
  <si>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</si>
  <si>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</si>
  <si>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</si>
  <si>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</si>
  <si>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</si>
  <si>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</si>
  <si>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</si>
  <si>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</si>
  <si>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</si>
  <si>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</si>
  <si>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</si>
  <si>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</si>
  <si>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</si>
  <si>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</si>
  <si>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</si>
  <si>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</si>
  <si>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</si>
  <si>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</si>
  <si>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</si>
  <si>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</si>
  <si>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</si>
  <si>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</si>
  <si>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</si>
  <si>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</si>
  <si>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</si>
  <si>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</si>
  <si>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</si>
  <si>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</si>
  <si>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</si>
  <si>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</si>
  <si>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</si>
  <si>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</si>
  <si>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</si>
  <si>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</si>
  <si>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</si>
  <si>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</si>
  <si>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</si>
  <si>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</si>
  <si>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</si>
  <si>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</si>
  <si>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</si>
  <si>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</si>
  <si>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</si>
  <si>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</si>
  <si>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</si>
  <si>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</si>
  <si>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</si>
  <si>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</si>
  <si>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</si>
  <si>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</si>
  <si>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</si>
  <si>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</si>
  <si>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</si>
  <si>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</si>
  <si>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</si>
  <si>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</si>
  <si>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</si>
  <si>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</si>
  <si>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</si>
  <si>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</si>
  <si>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</si>
  <si>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</si>
  <si>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</si>
  <si>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</si>
  <si>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</si>
  <si>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</si>
  <si>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</si>
  <si>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</si>
  <si>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</si>
  <si>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</si>
  <si>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</si>
  <si>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</si>
  <si>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</si>
  <si>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</si>
  <si>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</si>
  <si>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</si>
  <si>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</si>
  <si>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</si>
  <si>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</si>
  <si>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</si>
  <si>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</si>
  <si>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</si>
  <si>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</si>
  <si>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</si>
  <si>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</si>
  <si>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</si>
  <si>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</si>
  <si>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</si>
  <si>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</si>
  <si>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</si>
  <si>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</si>
  <si>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</si>
  <si>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</si>
  <si>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</si>
  <si>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</si>
  <si>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</si>
  <si>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</si>
  <si>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</si>
  <si>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</si>
  <si>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</si>
  <si>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</si>
  <si>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</si>
  <si>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</si>
  <si>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</si>
  <si>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</si>
  <si>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</si>
  <si>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</si>
  <si>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</si>
  <si>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</si>
  <si>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</si>
  <si>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</si>
  <si>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</si>
  <si>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</si>
  <si>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</si>
  <si>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</si>
  <si>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</si>
  <si>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</si>
  <si>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</si>
  <si>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</si>
  <si>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</si>
  <si>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</si>
  <si>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</si>
  <si>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</si>
  <si>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</si>
  <si>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</si>
  <si>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</si>
  <si>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</si>
  <si>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</si>
  <si>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</si>
  <si>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</si>
  <si>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</si>
  <si>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</si>
  <si>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</si>
  <si>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</si>
  <si>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</si>
  <si>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</si>
  <si>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</si>
  <si>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</si>
  <si>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</si>
  <si>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</si>
  <si>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</si>
  <si>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</si>
  <si>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</si>
  <si>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</si>
  <si>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</si>
  <si>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</si>
  <si>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</si>
  <si>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</si>
  <si>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</si>
  <si>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</si>
  <si>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</si>
  <si>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</si>
  <si>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</si>
  <si>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</si>
  <si>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</si>
  <si>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</si>
  <si>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</si>
  <si>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</si>
  <si>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</si>
  <si>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</si>
  <si>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</si>
  <si>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</si>
  <si>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</si>
  <si>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</si>
  <si>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</si>
  <si>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</si>
  <si>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</si>
  <si>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</si>
  <si>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</si>
  <si>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</si>
  <si>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</si>
  <si>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</si>
  <si>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</si>
  <si>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</si>
  <si>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</si>
  <si>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</si>
  <si>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</si>
  <si>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</si>
  <si>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</si>
  <si>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</si>
  <si>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</si>
  <si>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</si>
  <si>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</si>
  <si>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</si>
  <si>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</si>
  <si>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</si>
  <si>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</si>
  <si>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</si>
  <si>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</si>
  <si>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</si>
  <si>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</si>
  <si>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</si>
  <si>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</si>
  <si>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</si>
  <si>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</si>
  <si>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</si>
  <si>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</si>
  <si>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</si>
  <si>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</si>
  <si>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</si>
  <si>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</si>
  <si>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</si>
  <si>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</si>
  <si>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</si>
  <si>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</si>
  <si>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</si>
  <si>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</si>
  <si>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</si>
  <si>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</si>
  <si>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</si>
  <si>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</si>
  <si>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</si>
  <si>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</si>
  <si>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</si>
  <si>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</si>
  <si>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</si>
  <si>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</si>
  <si>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</si>
  <si>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</si>
  <si>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</si>
  <si>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</si>
  <si>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</si>
  <si>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</si>
  <si>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</si>
  <si>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</si>
  <si>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</si>
  <si>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</si>
  <si>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</si>
  <si>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</si>
  <si>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</si>
  <si>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</si>
  <si>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</si>
  <si>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</si>
  <si>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</si>
  <si>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</si>
  <si>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</si>
  <si>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</si>
  <si>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</si>
  <si>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</si>
  <si>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</si>
  <si>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</si>
  <si>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</si>
  <si>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</si>
  <si>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</si>
  <si>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</si>
  <si>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</si>
  <si>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</si>
  <si>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</si>
  <si>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</si>
  <si>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</si>
  <si>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</si>
  <si>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</si>
  <si>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</si>
  <si>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</si>
  <si>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</si>
  <si>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</si>
  <si>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</si>
  <si>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</si>
  <si>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</si>
  <si>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</si>
  <si>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</si>
  <si>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</si>
  <si>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</si>
  <si>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</si>
  <si>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</si>
  <si>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</si>
  <si>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</si>
  <si>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</si>
  <si>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</si>
  <si>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</si>
  <si>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</si>
  <si>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</si>
  <si>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</si>
  <si>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</si>
  <si>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</si>
  <si>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</si>
  <si>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</si>
  <si>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</si>
  <si>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</si>
  <si>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</si>
  <si>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</si>
  <si>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</si>
  <si>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</si>
  <si>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</si>
  <si>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</si>
  <si>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</si>
  <si>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</si>
  <si>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</si>
  <si>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</si>
  <si>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</si>
  <si>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</si>
  <si>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</si>
  <si>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</si>
  <si>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</si>
  <si>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</si>
  <si>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</si>
  <si>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</si>
  <si>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</si>
  <si>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</si>
  <si>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</si>
  <si>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</si>
  <si>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</si>
  <si>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</si>
  <si>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</si>
  <si>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</si>
  <si>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</si>
  <si>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</si>
  <si>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</si>
  <si>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</si>
  <si>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</si>
  <si>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</si>
  <si>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</si>
  <si>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</si>
  <si>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</si>
  <si>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</si>
  <si>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</si>
  <si>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</si>
  <si>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</si>
  <si>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</si>
  <si>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</si>
  <si>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</si>
  <si>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</si>
  <si>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</si>
  <si>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</si>
  <si>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</si>
  <si>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</si>
  <si>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</si>
  <si>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</si>
  <si>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</si>
  <si>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</si>
  <si>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</si>
  <si>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</si>
  <si>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</si>
  <si>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</si>
  <si>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</si>
  <si>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</si>
  <si>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</si>
  <si>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</si>
  <si>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</si>
  <si>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</si>
  <si>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</si>
  <si>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</si>
  <si>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</si>
  <si>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</si>
  <si>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</si>
  <si>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</si>
  <si>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</si>
  <si>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</si>
  <si>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</si>
  <si>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</si>
  <si>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</si>
  <si>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</si>
  <si>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</si>
  <si>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</si>
  <si>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</si>
  <si>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</si>
  <si>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</si>
  <si>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</si>
  <si>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</si>
  <si>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</si>
  <si>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</si>
  <si>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</si>
  <si>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</si>
  <si>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</si>
  <si>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</si>
  <si>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</si>
  <si>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</si>
  <si>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</si>
  <si>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</si>
  <si>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</si>
  <si>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</si>
  <si>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</si>
  <si>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</si>
  <si>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</si>
  <si>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</si>
  <si>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</si>
  <si>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</si>
  <si>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</si>
  <si>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</si>
  <si>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</si>
  <si>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</si>
  <si>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</si>
  <si>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</si>
  <si>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</si>
  <si>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</si>
  <si>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</si>
  <si>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</si>
  <si>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</si>
  <si>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</si>
  <si>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</si>
  <si>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</si>
  <si>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</si>
  <si>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</si>
  <si>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</si>
  <si>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</si>
  <si>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</si>
  <si>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</si>
  <si>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</si>
  <si>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</si>
  <si>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</si>
  <si>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</si>
  <si>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</si>
  <si>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</si>
  <si>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</si>
  <si>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</si>
  <si>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</si>
  <si>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</si>
  <si>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</si>
  <si>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</si>
  <si>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</si>
  <si>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</si>
  <si>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</si>
  <si>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</si>
  <si>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</si>
  <si>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</si>
  <si>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</si>
  <si>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</si>
  <si>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</si>
  <si>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</si>
  <si>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</si>
  <si>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</si>
  <si>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</si>
  <si>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</si>
  <si>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</si>
  <si>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</si>
  <si>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</si>
  <si>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</si>
  <si>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</si>
  <si>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</si>
  <si>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</si>
  <si>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</si>
  <si>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</si>
  <si>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</si>
  <si>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</si>
  <si>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</si>
  <si>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</si>
  <si>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</si>
  <si>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</si>
  <si>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</si>
  <si>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</si>
  <si>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</si>
  <si>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</si>
  <si>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</si>
  <si>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</si>
  <si>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</si>
  <si>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</si>
  <si>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</si>
  <si>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</si>
  <si>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</si>
  <si>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</si>
  <si>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</si>
  <si>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</si>
  <si>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</si>
  <si>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</si>
  <si>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</si>
  <si>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</si>
  <si>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</si>
  <si>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</si>
  <si>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</si>
  <si>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</si>
  <si>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</si>
  <si>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</si>
  <si>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</si>
  <si>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</si>
  <si>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</si>
  <si>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</si>
  <si>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</si>
  <si>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</si>
  <si>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</si>
  <si>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</si>
  <si>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</si>
  <si>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</si>
  <si>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</si>
  <si>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</si>
  <si>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</si>
  <si>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</si>
  <si>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</si>
  <si>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</si>
  <si>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</si>
  <si>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</si>
  <si>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</si>
  <si>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</si>
  <si>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</si>
  <si>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</si>
  <si>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</si>
  <si>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</si>
  <si>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</si>
  <si>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</si>
  <si>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</si>
  <si>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</si>
  <si>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</si>
  <si>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</si>
  <si>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</si>
  <si>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</si>
  <si>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</si>
  <si>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</si>
  <si>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</si>
  <si>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</si>
  <si>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</si>
  <si>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</si>
  <si>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</si>
  <si>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</si>
  <si>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</si>
  <si>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</si>
  <si>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</si>
  <si>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</si>
  <si>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</si>
  <si>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</si>
  <si>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</si>
  <si>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</si>
  <si>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</si>
  <si>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</si>
  <si>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</si>
  <si>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</si>
  <si>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</si>
  <si>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</si>
  <si>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</si>
  <si>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</si>
  <si>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</si>
  <si>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</si>
  <si>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</si>
  <si>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</si>
  <si>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</si>
  <si>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</si>
  <si>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</si>
  <si>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</si>
  <si>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</si>
  <si>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</si>
  <si>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</si>
  <si>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</si>
  <si>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</si>
  <si>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</si>
  <si>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</si>
  <si>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</si>
  <si>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</si>
  <si>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</si>
  <si>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</si>
  <si>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</si>
  <si>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</si>
  <si>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</si>
  <si>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</si>
  <si>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</si>
  <si>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</si>
  <si>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</si>
  <si>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</si>
  <si>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</si>
  <si>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</si>
  <si>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</si>
  <si>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</si>
  <si>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</si>
  <si>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</si>
  <si>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</si>
  <si>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</si>
  <si>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</si>
  <si>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</si>
  <si>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</si>
  <si>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</si>
  <si>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</si>
  <si>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</si>
  <si>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</si>
  <si>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</si>
  <si>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</si>
  <si>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</si>
  <si>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</si>
  <si>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</si>
  <si>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</si>
  <si>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</si>
  <si>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</si>
  <si>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</si>
  <si>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</si>
  <si>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</si>
  <si>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</si>
  <si>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</si>
  <si>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</si>
  <si>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</si>
  <si>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</si>
  <si>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</si>
  <si>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</si>
  <si>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</si>
  <si>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</si>
  <si>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</si>
  <si>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</si>
  <si>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</si>
  <si>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</si>
  <si>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</si>
  <si>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</si>
  <si>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</si>
  <si>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</si>
  <si>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</si>
  <si>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</si>
  <si>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</si>
  <si>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</si>
  <si>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</si>
  <si>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</si>
  <si>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</si>
  <si>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</si>
  <si>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</si>
  <si>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</si>
  <si>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</si>
  <si>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</si>
  <si>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</si>
  <si>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</si>
  <si>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</si>
  <si>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</si>
  <si>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</si>
  <si>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</si>
  <si>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</si>
  <si>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</si>
  <si>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</si>
  <si>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</si>
  <si>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</si>
  <si>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</si>
  <si>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</si>
  <si>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</si>
  <si>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</si>
  <si>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</si>
  <si>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</si>
  <si>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</si>
  <si>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</si>
  <si>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</si>
  <si>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</si>
  <si>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</si>
  <si>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</si>
  <si>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</si>
  <si>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</si>
  <si>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</si>
  <si>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</si>
  <si>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</si>
  <si>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</si>
  <si>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</si>
  <si>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</si>
  <si>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</si>
  <si>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</si>
  <si>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</si>
  <si>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</si>
  <si>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</si>
  <si>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</si>
  <si>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</si>
  <si>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</si>
  <si>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</si>
  <si>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</si>
  <si>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</si>
  <si>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</si>
  <si>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</si>
  <si>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</si>
  <si>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</si>
  <si>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</si>
  <si>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</si>
  <si>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</si>
  <si>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</si>
  <si>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</si>
  <si>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</si>
  <si>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</si>
  <si>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</si>
  <si>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</si>
  <si>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</si>
  <si>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</si>
  <si>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</si>
  <si>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</si>
  <si>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</si>
  <si>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</si>
  <si>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</si>
  <si>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</si>
  <si>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</si>
  <si>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</si>
  <si>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</si>
  <si>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</si>
  <si>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</si>
  <si>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</si>
  <si>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</si>
  <si>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</si>
  <si>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</si>
  <si>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</si>
  <si>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</si>
  <si>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</si>
  <si>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</si>
  <si>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</si>
  <si>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</si>
  <si>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</si>
  <si>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</si>
  <si>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</si>
  <si>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</si>
  <si>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</si>
  <si>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</si>
  <si>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</si>
  <si>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</si>
  <si>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</si>
  <si>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</si>
  <si>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</si>
  <si>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</si>
  <si>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</si>
  <si>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</si>
  <si>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</si>
  <si>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</si>
  <si>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</si>
  <si>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</si>
  <si>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</si>
  <si>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</si>
  <si>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</si>
  <si>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</si>
  <si>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</si>
  <si>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</si>
  <si>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</si>
  <si>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</si>
  <si>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</si>
  <si>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</si>
  <si>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</si>
  <si>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</si>
  <si>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</si>
  <si>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</si>
  <si>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</si>
  <si>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</si>
  <si>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</si>
  <si>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</si>
  <si>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</si>
  <si>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</si>
  <si>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</si>
  <si>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</si>
  <si>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</si>
  <si>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</si>
  <si>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</si>
  <si>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</si>
  <si>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</si>
  <si>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</si>
  <si>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</si>
  <si>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</si>
  <si>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</si>
  <si>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</si>
  <si>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</si>
  <si>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</si>
  <si>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</si>
  <si>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</si>
  <si>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</si>
  <si>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</si>
  <si>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</si>
  <si>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</si>
  <si>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</si>
  <si>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</si>
  <si>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</si>
  <si>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</si>
  <si>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</si>
  <si>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</si>
  <si>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</si>
  <si>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</si>
  <si>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</si>
  <si>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</si>
  <si>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</si>
  <si>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</si>
  <si>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</si>
  <si>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</si>
  <si>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</si>
  <si>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</si>
  <si>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</si>
  <si>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</si>
  <si>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</si>
  <si>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</si>
  <si>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</si>
  <si>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</si>
  <si>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</si>
  <si>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</si>
  <si>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</si>
  <si>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</si>
  <si>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</si>
  <si>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</si>
  <si>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</si>
  <si>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</si>
  <si>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</si>
  <si>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</si>
  <si>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</si>
  <si>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</si>
  <si>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</si>
  <si>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</si>
  <si>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</si>
  <si>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</si>
  <si>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</si>
  <si>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</si>
  <si>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</si>
  <si>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</si>
  <si>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</si>
  <si>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</si>
  <si>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</si>
  <si>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</si>
  <si>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</si>
  <si>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</si>
  <si>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</si>
  <si>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</si>
  <si>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</si>
  <si>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</si>
  <si>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</si>
  <si>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</si>
  <si>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</si>
  <si>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</si>
  <si>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</si>
  <si>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</si>
  <si>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</si>
  <si>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</si>
  <si>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</si>
  <si>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</si>
  <si>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</si>
  <si>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</si>
  <si>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</si>
  <si>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</si>
  <si>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</si>
  <si>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</si>
  <si>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</si>
  <si>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</si>
  <si>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</si>
  <si>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</si>
  <si>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</si>
  <si>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</si>
  <si>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</si>
  <si>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</si>
  <si>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</si>
  <si>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</si>
  <si>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</si>
  <si>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</si>
  <si>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</si>
  <si>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</si>
  <si>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</si>
  <si>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</si>
  <si>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</si>
  <si>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</si>
  <si>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</si>
  <si>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</si>
  <si>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</si>
  <si>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</si>
  <si>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</si>
  <si>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</si>
  <si>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</si>
  <si>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</si>
  <si>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</si>
  <si>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</si>
  <si>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</si>
  <si>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</si>
  <si>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</si>
  <si>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</si>
  <si>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</si>
  <si>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</si>
  <si>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</si>
  <si>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</si>
  <si>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</si>
  <si>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</si>
  <si>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</si>
  <si>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</si>
  <si>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</si>
  <si>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</si>
  <si>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</si>
  <si>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</si>
  <si>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</si>
  <si>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</si>
  <si>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</si>
  <si>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</si>
  <si>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</si>
  <si>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</si>
  <si>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</si>
  <si>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</si>
  <si>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</si>
  <si>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</si>
  <si>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</si>
  <si>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</si>
  <si>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</si>
  <si>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</si>
  <si>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</si>
  <si>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</si>
  <si>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</si>
  <si>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</si>
  <si>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</si>
  <si>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</si>
  <si>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</si>
  <si>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</si>
  <si>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</si>
  <si>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</si>
  <si>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</si>
  <si>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</si>
  <si>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</si>
  <si>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</si>
  <si>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</si>
  <si>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</si>
  <si>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</si>
  <si>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</si>
  <si>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</si>
  <si>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</si>
  <si>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</si>
  <si>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</si>
  <si>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</si>
  <si>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</si>
  <si>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</si>
  <si>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</si>
  <si>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</si>
  <si>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</si>
  <si>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</si>
  <si>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</si>
  <si>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</si>
  <si>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</si>
  <si>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</si>
  <si>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</si>
  <si>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</si>
  <si>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</si>
  <si>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</si>
  <si>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</si>
  <si>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</si>
  <si>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</si>
  <si>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</si>
  <si>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</si>
  <si>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</si>
  <si>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</si>
  <si>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</si>
  <si>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</si>
  <si>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</si>
  <si>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</si>
  <si>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</si>
  <si>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</si>
  <si>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</si>
  <si>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</si>
  <si>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</si>
  <si>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</si>
  <si>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</si>
  <si>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</si>
  <si>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</si>
  <si>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</si>
  <si>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</si>
  <si>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</si>
  <si>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</si>
  <si>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</si>
  <si>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</si>
  <si>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</si>
  <si>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</si>
  <si>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</si>
  <si>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</si>
  <si>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</si>
  <si>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</si>
  <si>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</si>
  <si>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</si>
  <si>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</si>
  <si>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</si>
  <si>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</si>
  <si>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</si>
  <si>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</si>
  <si>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</si>
  <si>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</si>
  <si>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</si>
  <si>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</si>
  <si>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</si>
  <si>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</si>
  <si>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</si>
  <si>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</si>
  <si>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</si>
  <si>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</si>
  <si>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</si>
  <si>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PCM-20251124-00000065</t>
  </si>
  <si>
    <t>EM team on the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</si>
</sst>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30" dataDxfId="29" headerRowBorderDxfId="27" tableBorderDxfId="28">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322.12533680555498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45985.073762731481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45985.073762731481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45985.073762731481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45985.073762731481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45985.073762731481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45985.073762731481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45985.073762731481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45985.073762731481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45985.073762731481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45985.073762731481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45985.073762731481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45985.073762731481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45985.073762731481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45985.073762731481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45985.073762731481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45985.073762731481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45985.073762731481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45985.073762731481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45985.073762731481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45985.073762731481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45985.073762731481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45985.073762731481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45985.073762731481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45985.073762731481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45985.073762731481</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45985.073762731481</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160.0739248842583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0.68634386573830852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45985.07376284722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45985.07376284722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45985.07376284722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45985.07376284722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45985.07376284722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45985.07376284722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45985.07376284722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45985.07376284722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45985.07376284722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45985.07376284722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45985.07376284722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45985.07376284722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45985.07376284722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45985.07376284722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45985.07376284722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45985.07376284722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45985.07376284722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45985.07376284722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45985.07376284722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45985.07376284722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45985.07376284722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45985.07376284722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45985.07376284722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45985.07376284722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45985.07376284722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45985.07376284722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45985.07376284722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45985.07376284722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45985.07376284722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45985.07376284722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45985.07376284722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45985.07376284722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45985.07376284722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45985.07376284722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45985.07376284722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45985.07376284722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45985.07376284722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45985.07376284722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45985.07376284722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45985.07376284722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45985.07376284722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45985.07376284722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45985.07376284722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45985.07376284722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45985.07376284722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45985.07376284722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45985.07376284722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45985.07376284722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45985.07376284722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45985.07376284722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45985.07376284722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45985.07376284722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45985.07376284722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45985.07376284722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45985.07376284722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45985.07376284722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45985.07376284722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45985.07376284722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45985.07376284722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45985.07376284722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45985.07376284722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45985.07376284722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45985.07376284722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45985.07376284722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45985.07376284722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45985.07376284722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45985.07376284722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45985.07376284722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45985.07376284722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45985.07376284722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45985.07376284722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45985.07376284722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45985.07376284722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45985.07376284722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45985.07376284722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45985.07376284722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45985.07376284722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45985.07376284722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45985.07376284722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45985.07376284722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45985.07376284722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45985.07376284722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45985.07376284722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45985.07376284722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45985.07376284722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45985.07376284722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45985.07376284722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45985.07376284722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45985.07376284722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45985.07376284722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45985.07376284722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45985.07376284722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45985.07376284722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45985.07376284722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45985.07376284722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45985.07376284722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45985.07376284722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45985.07376284722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45985.07376284722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45985.07376284722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45985.07376284722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45985.07376284722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45985.07376284722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45985.07376284722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45985.07376284722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45985.07376284722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45985.07376284722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45985.07376284722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45985.07376284722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45985.07376284722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45985.07376284722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45985.07376284722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45985.07376284722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45985.07376284722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45985.07376284722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45985.07376284722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45985.07376284722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45985.07376284722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45985.07376284722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45985.07376284722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45985.07376284722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45985.07376284722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45985.07376284722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45985.07376284722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45985.07376284722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45985.07376284722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45985.07376284722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45985.07376284722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45985.07376284722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45985.07376284722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45985.07376284722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45985.07376284722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45985.07376284722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45985.07376284722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45985.07376284722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45985.07376284722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45985.07376284722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45985.07376284722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45985.07376284722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45985.07376284722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45985.07376284722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45985.07376284722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45985.07376284722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45985.07376284722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45985.07376284722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45985.07376284722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45985.07376284722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45985.07376284722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45985.07376284722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45985.07376284722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45985.07376284722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45985.07376284722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45985.07376284722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45985.07376284722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45985.07376284722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45985.07376284722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45985.07376284722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45985.07376284722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45985.07376284722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45985.07376284722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45985.07376284722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45985.07376284722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45985.07376284722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45985.07376284722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45985.07376284722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45985.07376284722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45985.07376284722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45985.07376284722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45985.07376284722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45985.07376284722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45985.07376284722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45985.07376284722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45985.07376284722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45985.07376284722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45985.07376284722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45985.07376284722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45985.07376284722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45985.07376284722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45985.07376284722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45985.07376284722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45985.07376284722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45985.07376284722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45985.07376284722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45985.07376284722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45985.07376284722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45985.07376284722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45985.07376284722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45985.07376284722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45985.07376284722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45985.07376284722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45985.07376284722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45985.07376284722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45985.07376284722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45985.07376284722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45985.07376284722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45985.07376284722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45985.07376284722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45985.07376284722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45985.07376284722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45985.07376284722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45985.07376284722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45985.07376284722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45985.07376284722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45985.07376284722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45985.07376284722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45985.07376284722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45985.07376284722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45985.07376284722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45985.07376284722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45985.07376284722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45985.07376284722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45985.07376284722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45985.07376284722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45985.07376284722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45985.07376284722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45985.07376284722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45985.07376284722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45985.07376284722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45985.07376284722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45985.07376284722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45985.07376284722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45985.07376284722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45985.07376284722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45985.07376284722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45985.07376284722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45985.07376284722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45985.07376284722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45985.07376284722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45985.07376284722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45985.07376284722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45985.07376284722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45985.07376284722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45985.07376284722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45985.07376284722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45985.07376284722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45985.07376284722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45985.07376284722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45985.07376284722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45985.07376284722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45985.07376284722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45985.07376284722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45985.07376284722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45985.07376284722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45985.07376284722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45985.07376284722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45985.07376284722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45985.07376284722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45985.07376284722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45985.07376284722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45985.07376284722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45985.07376284722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45985.07376284722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45985.07376284722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45985.07376284722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45985.07376284722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45985.07376284722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45985.07376284722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45985.07376284722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45985.07376284722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45985.07376284722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45985.07376284722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45985.07376284722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45985.07376284722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45985.07376284722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45985.07376284722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45985.07376284722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45985.07376284722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45985.07376284722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45985.07376284722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45985.07376284722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45985.07376284722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45985.07376284722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45985.07376284722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45985.07376284722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45985.07376284722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45985.07376284722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45985.07376284722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45985.07376284722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45985.07376284722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45985.07376284722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45985.07376284722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45985.07376284722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45985.07376284722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45985.07376284722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45985.07376284722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45985.07376284722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45985.07376284722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45985.07376284722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45985.07376284722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45985.07376284722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45985.07376284722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45985.07376284722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45985.07376284722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45985.07376284722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45985.07376284722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45985.07376284722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45985.07376284722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45985.07376284722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45985.07376284722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45985.07376284722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45985.07376284722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45985.07376284722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45985.07376284722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45985.07376284722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45985.07376284722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45985.07376284722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45985.07376284722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45985.07376284722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45985.07376284722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45985.07376284722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45985.07376284722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45985.07376284722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45985.07376284722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45985.07376284722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45985.07376284722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45985.07376284722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45985.07376284722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45985.07376284722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45985.07376284722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45985.07376284722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45985.07376284722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45985.07376284722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45985.07376284722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45985.07376284722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45985.07376284722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45985.07376284722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45985.07376284722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45985.07376284722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45985.07376284722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45985.07376284722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45985.07376284722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45985.07376284722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45985.07376284722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45985.07376284722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45985.07376284722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45985.07376284722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45985.07376284722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45985.07376284722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45985.07376284722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45985.07376284722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45985.07376284722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45985.07376284722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45985.07376284722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45985.07376284722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45985.07376284722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45985.07376284722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45985.07376284722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45985.07376284722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45985.07376284722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45985.07376284722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45985.07376284722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45985.07376284722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45985.07376284722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45985.07376284722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45985.07376284722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45985.07376284722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45985.07376284722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45985.07376284722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45985.07376284722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45985.07376284722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45985.07376284722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45985.07376284722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45985.07376284722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45985.07376284722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45985.07376284722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45985.07376284722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45985.07376284722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45985.07376284722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45985.07376284722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45985.07376284722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45985.07376284722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45985.07376284722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45985.07376284722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45985.07376284722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45985.07376284722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45985.07376284722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45985.07376284722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45985.07376284722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45985.07376284722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45985.07376284722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45985.07376284722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45985.07376284722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45985.07376284722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45985.07376284722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45985.07376284722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45985.07376284722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45985.07376284722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45985.07376284722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45985.07376284722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45985.07376284722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45985.07376284722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45985.07376284722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45985.07376284722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45985.07376284722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45985.07376284722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45985.07376284722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45985.07376284722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45985.07376284722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45985.07376284722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45985.07376284722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45985.07376284722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45985.07376284722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45985.07376284722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45985.07376284722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45985.07376284722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45985.07376284722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45985.07376284722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45985.07376284722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45985.07376284722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45985.07376284722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45985.07376284722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45985.07376284722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45985.07376284722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45985.07376284722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45985.07376284722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45985.07376284722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45985.07376284722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45985.07376284722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45985.07376284722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45985.07376284722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45985.07376284722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45985.07376284722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45985.07376284722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45985.07376284722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45985.07376284722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45985.07376284722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45985.07376284722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45985.07376284722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45985.07376284722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45985.07376284722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45985.07376284722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45985.07376284722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45985.07376284722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45985.07376284722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45985.07376284722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45985.07376284722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45985.07376284722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45985.07376284722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45985.07376284722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45985.07376284722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45985.07376284722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45985.07376284722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45985.07376284722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45985.07376284722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45985.07376284722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45985.07376284722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45985.07376284722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45985.07376284722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45985.07376284722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45985.07376284722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45985.07376284722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45985.07376284722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45985.07376284722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45985.07376284722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45985.07376284722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45985.07376284722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45985.07376284722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45985.07376284722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45985.07376284722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45985.07376284722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45985.07376284722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45985.07376284722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45985.07376284722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45985.07376284722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45985.07376284722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45985.07376284722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45985.07376284722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45985.07376284722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45985.07376284722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45985.07376284722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45985.07376284722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45985.07376284722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45985.07376284722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45985.07376284722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45985.07376284722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45985.07376284722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45985.07376284722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45985.07376284722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45985.07376284722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45985.07376284722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45985.07376284722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45985.07376284722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45985.07376284722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45985.07376284722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45985.07376284722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45985.07376284722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45985.07376284722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45985.07376284722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45985.07376284722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45985.07376284722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45985.07376284722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45985.07376284722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45985.07376284722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45985.07376284722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45985.07376284722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45985.07376284722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45985.07376284722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45985.07376284722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45985.07376284722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45985.07376284722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45985.07376284722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45985.07376284722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45985.07376284722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45985.07376284722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45985.07376284722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45985.07376284722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45985.07376284722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45985.07376284722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45985.07376284722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45985.07376284722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45985.07376284722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45985.07376284722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45985.07376284722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45985.07376284722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45985.07376284722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45985.07376284722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45985.07376284722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45985.07376284722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45985.07376284722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45985.07376284722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45985.07376284722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45985.07376284722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45985.07376284722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45985.07376284722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45985.07376284722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45985.07376284722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45985.07376284722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45985.07376284722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45985.07376284722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45985.07376284722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45985.07376284722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45985.07376284722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45985.07376284722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45985.07376284722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45985.07376284722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45985.07376284722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45985.07376284722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45985.07376284722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45985.07376284722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45985.07376284722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45985.07376284722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45985.07376284722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45985.07376284722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45985.07376284722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45985.07376284722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45985.07376284722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45985.07376284722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45985.07376284722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45985.07376284722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45985.07376284722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45985.07376284722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45985.07376284722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45985.07376284722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45985.07376284722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45985.07376284722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45985.07376284722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45985.07376284722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45985.07376284722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45985.07376284722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45985.07376284722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45985.07376284722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45985.07376284722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45985.07376284722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45985.07376284722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45985.07376284722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45985.07376284722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45985.07376284722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45985.07376284722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45985.07376284722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45985.07376284722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45985.07376284722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45985.07376284722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45985.07376284722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45985.07376284722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45985.07376284722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45985.07376284722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45985.07376284722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45985.07376284722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45985.07376284722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45985.07376284722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45985.07376284722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45985.07376284722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45985.07376284722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45985.07376284722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45985.07376284722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45985.07376284722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45985.07376284722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45985.07376284722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45985.07376284722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45985.07376284722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45985.07376284722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45985.07376284722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45985.07376284722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45985.07376284722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45985.07376284722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45985.07376284722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45985.07376284722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45985.07376284722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45985.07376284722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45985.07376284722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45985.07376284722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45985.07376284722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45985.07376284722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45985.07376284722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45985.07376284722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45985.07376284722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45985.07376284722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45985.07376284722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45985.07376284722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45985.07376284722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45985.07376284722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45985.07376284722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45985.07376284722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45985.07376284722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45985.07376284722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45985.07376284722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45985.07376284722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45985.07376284722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45985.07376284722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45985.07376284722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45985.07376284722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45985.07376284722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45985.07376284722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45985.07376284722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45985.07376284722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45985.07376284722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45985.07376284722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45985.07376284722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45985.07376284722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45985.07376284722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45985.07376284722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45985.07376284722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45985.07376284722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45985.07376284722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45985.07376284722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45985.07376284722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45985.07376284722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45985.07376284722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45985.07376284722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45985.07376284722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45985.07376284722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45985.07376284722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45985.07376284722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45985.07376284722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45985.07376284722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45985.07376284722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45985.07376284722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45985.07376284722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45985.07376284722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45985.07376284722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45985.07376284722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45985.07376284722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45985.07376284722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45985.07376284722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45985.07376284722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45985.07376284722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45985.07376284722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45985.07376284722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45985.07376284722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45985.07376284722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45985.07376284722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45985.07376284722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45985.07376284722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45985.07376284722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45985.07376284722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45985.07376284722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45985.07376284722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45985.07376284722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45985.07376284722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45985.07376284722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45985.07376284722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45985.07376284722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45985.07376284722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45985.07376284722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45985.07376284722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45985.07376284722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45985.07376284722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45985.07376284722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45985.07376284722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45985.07376284722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45985.07376284722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45985.07376284722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45985.07376284722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45985.07376284722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45985.07376284722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45985.07376284722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45985.07376284722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45985.07376284722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45985.07376284722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45985.07376284722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45985.07376284722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45985.07376284722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45985.07376284722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45985.07376284722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45985.07376284722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45985.07376284722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45985.07376284722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45985.07376284722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45985.07376284722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45985.07376284722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45985.07376284722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45985.07376284722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45985.07376284722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45985.07376284722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45985.07376284722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45985.07376284722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45985.07376284722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45985.07376284722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45985.07376284722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45985.07376284722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45985.07376284722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45985.07376284722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45985.07376284722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45985.07376284722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45985.07376284722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45985.07376284722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45985.07376284722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45985.07376284722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45985.07376284722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45985.07376284722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45985.07376284722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45985.07376284722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45985.07376284722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45985.07376284722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45985.07376284722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45985.07376284722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45985.07376284722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45985.07376284722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45985.07376284722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45985.07376284722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45985.07376284722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45985.07376284722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45985.07376284722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45985.07376284722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45985.07376284722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45985.07376284722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45985.07376284722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45985.07376284722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45985.07376284722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45985.07376284722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45985.07376284722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45985.07376284722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45985.07376284722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45985.07376284722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45985.07376284722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45985.07376284722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45985.07376284722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45985.07376284722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45985.07376284722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45985.07376284722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45985.07376284722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45985.07376284722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45985.07376284722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45985.07376284722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45985.07376284722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45985.07376284722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45985.07376284722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45985.07376284722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45985.07376284722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45985.07376284722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45985.07376284722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45985.07376284722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45985.07376284722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45985.07376284722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45985.07376284722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45985.07376284722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45985.07376284722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45985.07376284722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45985.07376284722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45985.07376284722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45985.07376284722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45985.07376284722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45985.07376284722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45985.07376284722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45985.07376284722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45985.07376284722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45985.07376284722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45985.07376284722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45985.07376284722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45985.07376284722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45985.07376284722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45985.07376284722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45985.07376284722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45985.07376284722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45985.07376284722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45985.07376284722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45985.07376284722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45985.07376284722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45985.07376284722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45985.07376284722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45985.07376284722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45985.07376284722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45985.07376284722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45985.07376284722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45985.07376284722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45985.07376284722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45985.07376284722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45985.07376284722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45985.07376284722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45985.07376284722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45985.07376284722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45985.07376284722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45985.07376284722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45985.07376284722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45985.07376284722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45985.07376284722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45985.07376284722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45985.07376284722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45985.07376284722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45985.07376284722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45985.07376284722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45985.07376284722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45985.07376284722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45985.07376284722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45985.07376284722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45985.07376284722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45985.07376284722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45985.07376284722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45985.07376284722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45985.07376284722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45985.07376284722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45985.07376284722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45985.07376284722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45985.07376284722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45985.07376284722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45985.07376284722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45985.07376284722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45985.07376284722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45985.07376284722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45985.07376284722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45985.07376284722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45985.07376284722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45985.07376284722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45985.07376284722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45985.07376284722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45985.07376284722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45985.07376284722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45985.07376284722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45985.07376284722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45985.07376284722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45985.07376284722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45985.07376284722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45985.07376284722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45985.07376284722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45985.07376284722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45985.07376284722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45985.07376284722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45985.07376284722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45985.07376284722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45985.07376284722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45985.07376284722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45985.07376284722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45985.07376284722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45985.07376284722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45985.07376284722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45985.07376284722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45985.07376284722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45985.07376284722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45985.07376284722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45985.07376284722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45985.07376284722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45985.07376284722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45985.07376284722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45985.07376284722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45985.07376284722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45985.07376284722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45985.07376284722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45985.07376284722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45985.07376284722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45985.07376284722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45985.07376284722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45985.07376284722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45985.07376284722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45985.07376284722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45985.07376284722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45985.07376284722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45985.07376284722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45985.07376284722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45985.07376284722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45985.07376284722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45985.07376284722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45985.07376284722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45985.07376284722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45985.07376284722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45985.07376284722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45985.07376284722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45985.07376284722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45985.07376284722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45985.07376284722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45985.07376284722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45985.07376284722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45985.07376284722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45985.07376284722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45985.07376284722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45985.07376284722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45985.07376284722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45985.07376284722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45985.07376284722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45985.07376284722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45985.07376284722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45985.07376284722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45985.07376284722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45985.07376284722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45985.07376284722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45985.07376284722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45985.07376284722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45985.07376284722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45985.07376284722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45985.07376284722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45985.07376284722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45985.07376284722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45985.07376284722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45985.07376284722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45985.07376284722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45985.07376284722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45985.07376284722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45985.07376284722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45985.07376284722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45985.07376284722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45985.07376284722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45985.07376284722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45985.07376284722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45985.07376284722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45985.07376284722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45985.07376284722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45985.07376284722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45985.07376284722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45985.07376284722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45985.07376284722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45985.07376284722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45985.07376284722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45985.07376284722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45985.07376284722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45985.07376284722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45985.07376284722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45985.07376284722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45985.07376284722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45985.07376284722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45985.07376284722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45985.07376284722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45985.07376284722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45985.07376284722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45985.07376284722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45985.07376284722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45985.07376284722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45985.07376284722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45985.07376284722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45985.07376284722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45985.07376284722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45985.07376284722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45985.07376284722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45985.07376284722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45985.07376284722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45985.07376284722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45985.07376284722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45985.07376284722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45985.07376284722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45985.07376284722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45985.07376284722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45985.07376284722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45985.07376284722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45985.07376284722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45985.07376284722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45985.07376284722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45985.07376284722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45985.07376284722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45985.07376284722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45985.07376284722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45985.07376284722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45985.07376284722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45985.07376284722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45985.07376284722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45985.07376284722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45985.07376284722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45985.07376284722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45985.07376284722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45985.07376284722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45985.07376284722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45985.07376284722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45985.07376284722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45985.07376284722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45985.07376284722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45985.07376284722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45985.07376284722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45985.07376284722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45985.07376284722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45985.07376284722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45985.07376284722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45985.07376284722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45985.07376284722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45985.07376284722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45985.07376284722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45985.07376284722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45985.07376284722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45985.07376284722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45985.07376284722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45985.07376284722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45985.07376284722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45985.07376284722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45985.07376284722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45985.07376284722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45985.07376284722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45985.07376284722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45985.07376284722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45985.07376284722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45985.07376284722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45985.07376284722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45985.07376284722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45985.07376284722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45985.07376284722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45985.07376284722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45985.07376284722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45985.07376284722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45985.07376284722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45985.07376284722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45985.07376284722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45985.07376284722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45985.07376284722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45985.07376284722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45985.07376284722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45985.07376284722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45985.07376284722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45985.07376284722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45985.07376284722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45985.07376284722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45985.07376284722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45985.07376284722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45985.07376284722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45985.07376284722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45985.07376284722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45985.07376284722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45985.07376284722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45985.07376284722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45985.07376284722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45985.07376284722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45985.07376284722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45985.07376284722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45985.07376284722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45985.07376284722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45985.07376284722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45985.07376284722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45985.07376284722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45985.07376284722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45985.07376284722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45985.07376284722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45985.07376284722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45985.07376284722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45985.07376284722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45985.07376284722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45985.07376284722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45985.07376284722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45985.07376284722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45985.07376284722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45985.07376284722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45985.07376284722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45985.07376284722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45985.07376284722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45985.07376284722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45985.07376284722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45985.07376284722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45985.07376284722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45985.07376284722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45985.07376284722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45985.07376284722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45985.07376284722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45985.07376284722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45985.07376284722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45985.07376284722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45985.07376284722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45985.07376284722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45985.07376284722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45985.07376284722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45985.07376284722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45985.07376284722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45985.07376284722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45985.07376284722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45985.07376284722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45985.07376284722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45985.07376284722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45985.07376284722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45985.07376284722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45985.07376284722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45985.07376284722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45985.07376284722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45985.07376284722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45985.07376284722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45985.07376284722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45985.07376284722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45985.07376284722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45985.07376284722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45985.07376284722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45985.07376284722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45985.07376284722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45985.07376284722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45985.07376284722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45985.07376284722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45985.07376284722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45985.07376284722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45985.07376284722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45985.07376284722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45985.07376284722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45985.07376284722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45985.07376284722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45985.07376284722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45985.07376284722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45985.07376284722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281.59304525462358</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0.58064930555701721</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0.20965393518417841</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45985.073762731481</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45985.073762731481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45985.073762731481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45985.073762731481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45985.073762731481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45985.073762731481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45985.073762731481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45985.073762731481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45985.073762731481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45985.073762731481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45985.073762731481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45985.073762731481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45985.073762731481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45985.073762731481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45985.073762731481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45985.073762731481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45985.073762731481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45985.073762731481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45985.073762731481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45985.073762731481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45985.073762731481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45985.073762731481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45985.073762731481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45985.073762731481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45985.073762731481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45985.073762731481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45985.073762731481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45985.073762731481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45985.073762731481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45985.073762731481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45985.073762731481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45985.073762731481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45985.073762731481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45985.073762731481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45985.073762731481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45985.073762731481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45985.073762731481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45985.073762731481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45985.073762731481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45985.073762731481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45985.073762731481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45985.073762731481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45985.073762731481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45985.073762731481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45985.073762731481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45985.073762731481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45985.073762731481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45985.073762731481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45985.073762731481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45985.073762731481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45985.073762731481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45985.073762731481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45985.073762731481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45985.073762731481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45985.073762731481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45985.073762731481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45985.073762731481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45985.073762731481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45985.073762731481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45985.073762731481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45985.073762731481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45985.073762731481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45985.073762731481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45985.073762731481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45985.073762731481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45985.073762731481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45985.073762731481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45985.073762731481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45985.073762731481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45985.073762731481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45985.073762731481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45985.073762731481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45985.073762731481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45985.073762731481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45985.073762731481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45985.073762731481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45985.073762731481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45985.073762731481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45985.073762731481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45985.073762731481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45985.073762731481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45985.073762731481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45985.073762731481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45985.073762731481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45985.073762731481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45985.073762731481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45985.073762731481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45985.073762731481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45985.073762731481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45985.073762731481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45985.073762731481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45985.073762731481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45985.073762731481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45985.073762731481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45985.073762731481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45985.073762731481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45985.073762731481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45985.073762731481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45985.073762731481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45985.073762731481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45985.073762731481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45985.073762731481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45985.073762731481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45985.073762731481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45985.073762731481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45985.073762731481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45985.073762731481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45985.073762731481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45985.073762731481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45985.073762731481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45985.073762731481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45985.073762731481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45985.073762731481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45985.073762731481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45985.073762731481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45985.073762731481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45985.073762731481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45985.073762731481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45985.073762731481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45985.073762731481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45985.073762731481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45985.073762731481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45985.073762731481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45985.073762731481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45985.073762731481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45985.073762731481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45985.073762731481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45985.073762731481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45985.073762731481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45985.073762731481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45985.073762731481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45985.073762731481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45985.073762731481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45985.073762731481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45985.073762731481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45985.073762731481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45985.073762731481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45985.073762731481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45985.073762731481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45985.073762731481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45985.073762731481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45985.073762731481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45985.073762731481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45985.073762731481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45985.073762731481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45985.073762731481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45985.073762731481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45985.073762731481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45985.073762731481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45985.073762731481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45985.073762731481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45985.073762731481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45985.073762731481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45985.073762731481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45985.073762731481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45985.073762731481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45985.073762731481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45985.073762731481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45985.073762731481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45985.073762731481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45985.073762731481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45985.073762731481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45985.073762731481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45985.073762731481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45985.073762731481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45985.073762731481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45985.073762731481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45985.073762731481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45985.073762731481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45985.073762731481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45985.073762731481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45985.073762731481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45985.073762731481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45985.073762731481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45985.073762731481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45985.073762731481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45985.073762731481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45985.073762731481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45985.073762731481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45985.073762731481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45985.073762731481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45985.073762731481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45985.073762731481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45985.073762731481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45985.073762731481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45985.073762731481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45985.073762731481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45985.073762731481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45985.073762731481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45985.073762731481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45985.073762731481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45985.073762731481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45985.073762731481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45985.073762731481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45985.073762731481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45985.073762731481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45985.073762731481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45985.073762731481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45985.073762731481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45985.073762731481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45985.073762731481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45985.073762731481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45985.073762731481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45985.073762731481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45985.073762731481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45985.073762731481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45985.073762731481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45985.073762731481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45985.073762731481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45985.073762731481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45985.073762731481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45985.073762731481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45985.073762731481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45985.073762731481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45985.073762731481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45985.073762731481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45985.073762731481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45985.073762731481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45985.073762731481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45985.073762731481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45985.073762731481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45985.073762731481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45985.073762731481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45985.073762731481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45985.073762731481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45985.073762731481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45985.073762731481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45985.073762731481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45985.073762731481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45985.073762731481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45985.073762731481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45985.073762731481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45985.073762731481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45985.073762731481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45985.073762731481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45985.073762731481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45985.073762731481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45985.073762731481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45985.073762731481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45985.073762731481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45985.073762731481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45985.073762731481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45985.073762731481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45985.073762731481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45985.073762731481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45985.073762731481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45985.073762731481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45985.073762731481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45985.073762731481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45985.073762731481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45985.073762731481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45985.073762731481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45985.073762731481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45985.073762731481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45985.073762731481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45985.07376284722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45985.07376284722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45985.07376284722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45985.07376284722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45985.07376284722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45985.07376284722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45985.07376284722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45985.07376284722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45985.07376284722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45985.07376284722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45985.07376284722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45985.07376284722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45985.07376284722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45985.07376284722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45985.07376284722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45985.07376284722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45985.07376284722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45985.07376284722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45985.07376284722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45985.07376284722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45985.07376284722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45985.07376284722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45985.07376284722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45985.07376284722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45985.07376284722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45985.07376284722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45985.07376284722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45985.07376284722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45985.07376284722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45985.07376284722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45985.07376284722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45985.07376284722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45985.07376284722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45985.07376284722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45985.07376284722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45985.07376284722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45985.07376284722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45985.07376284722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45985.07376284722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45985.07376284722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45985.07376284722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45985.07376284722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45985.07376284722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45985.07376284722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45985.07376284722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45985.07376284722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45985.07376284722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45985.07376284722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45985.07376284722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45985.07376284722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45985.07376284722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45985.07376284722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45985.07376284722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45985.07376284722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45985.07376284722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45985.07376284722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45985.07376284722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45985.07376284722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45985.07376284722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45985.07376284722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45985.07376284722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45985.07376284722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45985.07376284722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45985.07376284722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45985.07376284722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45985.07376284722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45985.07376284722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45985.07376284722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45985.07376284722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45985.07376284722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45985.07376284722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45985.07376284722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45985.07376284722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45985.07376284722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45985.07376284722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45985.07376284722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45985.07376284722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45985.07376284722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45985.07376284722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45985.07376284722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45985.07376284722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45985.07376284722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45985.07376284722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45985.07376284722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45985.07376284722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45985.07376284722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45985.07376284722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45985.07376284722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45985.07376284722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45985.07376284722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45985.07376284722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45985.07376284722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45985.07376284722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45985.07376284722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45985.07376284722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45985.07376284722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45985.07376284722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45985.07376284722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45985.07376284722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45985.07376284722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45985.07376284722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45985.07376284722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45985.07376284722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45985.07376284722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45985.07376284722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45985.07376284722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45985.07376284722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45985.07376284722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45985.07376284722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45985.07376284722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45985.07376284722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45985.07376284722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45985.07376284722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45985.07376284722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45985.07376284722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45985.07376284722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45985.07376284722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45985.07376284722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45985.07376284722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45985.07376284722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45985.07376284722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45985.07376284722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45985.07376284722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45985.07376284722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45985.07376284722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45985.07376284722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45985.07376284722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45985.07376284722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45985.07376284722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45985.07376284722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45985.07376284722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45985.07376284722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45985.07376284722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45985.07376284722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45985.07376284722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45985.07376284722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45985.07376284722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45985.07376284722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45985.07376284722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45985.07376284722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45985.07376284722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45985.07376284722</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93.241702662031457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58.884885532403132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36.412651736107364</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3.7004641203675419</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38310</v>
      </c>
      <c r="E6" s="109" t="s">
        <v>39021</v>
      </c>
      <c r="F6" s="109"/>
      <c r="G6" s="111">
        <f ca="1">IFERROR(NOW()-F6,"")</f>
        <v>45985.073762731481</v>
      </c>
      <c r="H6" s="109"/>
      <c r="I6" s="109" t="str">
        <f>IFERROR(VLOOKUP(D6,DB!A:F,6,0),"")</f>
        <v>SCECO</v>
      </c>
      <c r="J6" s="109" t="str">
        <f>IFERROR(VLOOKUP(D6,DB!A:G,7,0),"")</f>
        <v>No BB Shifted</v>
      </c>
      <c r="K6" s="109" t="s">
        <v>39124</v>
      </c>
      <c r="L6" s="109" t="str">
        <f>IFERROR(VLOOKUP(D6,DB!A:I,9,0),"")</f>
        <v>Latis</v>
      </c>
    </row>
    <row r="7" spans="1:13">
      <c r="A7" s="109"/>
      <c r="B7" s="109" t="str">
        <f>IFERROR(VLOOKUP(D7,DB!A:K,11,0),"")</f>
        <v/>
      </c>
      <c r="C7" s="109"/>
      <c r="D7" s="109"/>
      <c r="E7" s="109"/>
      <c r="F7" s="109"/>
      <c r="G7" s="111">
        <f ca="1">IFERROR(NOW()-F7,"")</f>
        <v>45985.073762731481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45985.073762731481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45985.073762731481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45985.073762731481</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45985.073762731481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45985.073762731481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45985.073762731481</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45985.073762731481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45985.073762731481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45985.073762731481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45985.073762731481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45985.073762731481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45985.073762731481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45985.073762731481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45985.073762731481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45985.073762731481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45985.073762731481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45985.073762731481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45985.073762731481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45985.073762731481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45985.073762731481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45985.073762731481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45985.073762731481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45985.073762731481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45985.073762731481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45985.073762731481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45985.073762731481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45985.073762731481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45985.073762731481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45985.073762731481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45985.073762731481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45985.073762731481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45985.073762731481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45985.073762731481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45985.073762731481</v>
      </c>
      <c r="H41" s="109"/>
      <c r="I41" s="109" t="str">
        <f>IFERROR(VLOOKUP(D41,DB!A:F,6,0),"")</f>
        <v/>
      </c>
      <c r="J41" s="109" t="str">
        <f>IFERROR(VLOOKUP(D41,DB!A:G,7,0),"")</f>
        <v/>
      </c>
      <c r="K41" s="109"/>
      <c r="L41" s="109" t="str">
        <f>IFERROR(VLOOKUP(D41,DB!A:I,9,0),"")</f>
        <v/>
      </c>
    </row>
    <row r="42" spans="1:12">
      <c r="A42" s="125"/>
      <c r="B42" s="125" t="str">
        <f>IFERROR(VLOOKUP(D42,DB!A:K,11,0),"")</f>
        <v/>
      </c>
      <c r="C42" s="125"/>
      <c r="D42" s="125"/>
      <c r="E42" s="125"/>
      <c r="F42" s="126"/>
      <c r="G42" s="111">
        <f ca="1">IFERROR(NOW()-F42,"")</f>
        <v>45985.073762731481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45985.073762731481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45985.073762731481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45985.073762731481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45985.073762731481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45985.073762731481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45985.073762731481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45985.073762731481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45985.073762731481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45985.073762731481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45985.073762731481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45985.073762731481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45985.073762731481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45985.073762731481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45985.073762731481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45985.073762731481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45985.073762731481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45985.073762731481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45985.073762731481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45985.073762731481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45985.073762731481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45985.073762731481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45985.073762731481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45985.073762731481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45985.073762731481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45985.073762731481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45985.073762731481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45985.073762731481</v>
      </c>
      <c r="H69" s="126"/>
      <c r="I69" s="125" t="str">
        <f>IFERROR(VLOOKUP(D69,DB!A:F,6,0),"")</f>
        <v/>
      </c>
      <c r="J69" s="125" t="str">
        <f>IFERROR(VLOOKUP(D69,DB!A:G,7,0),"")</f>
        <v/>
      </c>
      <c r="K69" s="125"/>
      <c r="L69" s="125" t="str">
        <f>IFERROR(VLOOKUP(D69,DB!A:I,9,0),"")</f>
        <v/>
      </c>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8494D-E734-4071-8E84-B89E0BEBCF51}">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45985.073762731481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45985.073762731481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45985.073762731481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45985.073762731481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45985.073762731481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45985.073762731481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45985.073762731481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45985.073762731481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45985.073762731481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45985.073762731481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45985.073762731481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45985.073762731481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45985.073762731481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45985.073762731481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45985.073762731481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45985.073762731481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45985.073762731481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45985.073762731481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45985.073762731481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45985.073762731481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45985.073762731481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45985.073762731481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45985.073762731481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45985.073762731481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45985.073762731481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45985.073762731481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45985.073762731481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45985.073762731481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45985.073762731481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45985.073762731481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45985.073762731481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45985.073762731481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45985.073762731481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45985.073762731481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45985.073762731481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45985.073762731481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45985.073762731481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45985.073762731481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45985.073762731481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45985.073762731481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45985.073762731481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45985.073762731481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45985.073762731481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2025-11-23T22:47:40Z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